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autoCompressPictures="0"/>
  <mc:AlternateContent xmlns:mc="http://schemas.openxmlformats.org/markup-compatibility/2006">
    <mc:Choice Requires="x15">
      <x15ac:absPath xmlns:x15ac="http://schemas.microsoft.com/office/spreadsheetml/2010/11/ac" url="https://aucklandtransport.sharepoint.com/sites/CAMPBC2021/Shared Documents/CAM PBC - Working Drafts/PDFs/"/>
    </mc:Choice>
  </mc:AlternateContent>
  <xr:revisionPtr revIDLastSave="3" documentId="8_{42FF968C-38F3-4774-9DD5-80196E6DC622}" xr6:coauthVersionLast="47" xr6:coauthVersionMax="47" xr10:uidLastSave="{8B230FC3-7D1A-4985-90BE-E19615D9E77F}"/>
  <workbookProtection workbookAlgorithmName="SHA-512" workbookHashValue="FcQS00PIfIT7P5sH21/UCdWdaXRKUDmb4ZR59J/QaP4MOoo7oGBaPVpBZod0aU86FiCtrm9JXyvHzPsrMMzghA==" workbookSaltValue="aLbrh/HxJmukcGqfAO5PbA==" workbookSpinCount="100000" lockStructure="1"/>
  <bookViews>
    <workbookView xWindow="-120" yWindow="-120" windowWidth="29040" windowHeight="15840" tabRatio="500" activeTab="1" xr2:uid="{00000000-000D-0000-FFFF-FFFF00000000}"/>
  </bookViews>
  <sheets>
    <sheet name="AST_preferred" sheetId="2" r:id="rId1"/>
    <sheet name="AST_SL1" sheetId="4" r:id="rId2"/>
    <sheet name="AST_SL2" sheetId="5" r:id="rId3"/>
    <sheet name="AST_SL3" sheetId="6" r:id="rId4"/>
    <sheet name="AST_SL4" sheetId="7" r:id="rId5"/>
    <sheet name="Lists" sheetId="3" state="hidden" r:id="rId6"/>
  </sheets>
  <definedNames>
    <definedName name="_ftn1" localSheetId="0">AST_preferred!#REF!</definedName>
    <definedName name="_ftnref1" localSheetId="0">AST_preferred!#REF!</definedName>
    <definedName name="_Hlk102131325" localSheetId="0">AST_preferred!#REF!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7" l="1"/>
  <c r="F29" i="6"/>
  <c r="F29" i="5"/>
  <c r="F29" i="4"/>
  <c r="I28" i="7"/>
  <c r="I26" i="7"/>
  <c r="I29" i="7" s="1"/>
  <c r="I11" i="7"/>
  <c r="I28" i="6"/>
  <c r="I26" i="6"/>
  <c r="I29" i="6" s="1"/>
  <c r="I11" i="6"/>
  <c r="I28" i="5"/>
  <c r="I26" i="5"/>
  <c r="I29" i="5" s="1"/>
  <c r="I11" i="5"/>
  <c r="I28" i="4"/>
  <c r="I26" i="4"/>
  <c r="I29" i="4" s="1"/>
  <c r="I11" i="4"/>
  <c r="I29" i="2" l="1"/>
  <c r="I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Kilonback</author>
    <author>Shan Lu</author>
  </authors>
  <commentList>
    <comment ref="B4" authorId="0" shapeId="0" xr:uid="{00000000-0006-0000-0000-000001000000}">
      <text>
        <r>
          <rPr>
            <sz val="10"/>
            <color indexed="9"/>
            <rFont val="Calibri"/>
            <family val="2"/>
          </rPr>
          <t>Problem/opportunity statement as defined by the business case.</t>
        </r>
      </text>
    </comment>
    <comment ref="D4" authorId="0" shapeId="0" xr:uid="{00000000-0006-0000-0000-000002000000}">
      <text>
        <r>
          <rPr>
            <sz val="10"/>
            <color indexed="9"/>
            <rFont val="Calibri"/>
            <family val="2"/>
          </rPr>
          <t>The intended outcomes or goals of an investment.</t>
        </r>
      </text>
    </comment>
    <comment ref="F4" authorId="0" shapeId="0" xr:uid="{00000000-0006-0000-0000-000003000000}">
      <text>
        <r>
          <rPr>
            <sz val="10"/>
            <color indexed="9"/>
            <rFont val="Calibri"/>
            <family val="2"/>
          </rPr>
          <t>Summary of how a project gives effect to GPS priorities (high level outcome).</t>
        </r>
      </text>
    </comment>
    <comment ref="H4" authorId="0" shapeId="0" xr:uid="{00000000-0006-0000-0000-000004000000}">
      <text>
        <r>
          <rPr>
            <sz val="10"/>
            <color indexed="9"/>
            <rFont val="Calibri"/>
            <family val="2"/>
          </rPr>
          <t>Summary of how a project gives effect to local community outcomes.</t>
        </r>
      </text>
    </comment>
    <comment ref="B10" authorId="0" shapeId="0" xr:uid="{00000000-0006-0000-0000-000005000000}">
      <text>
        <r>
          <rPr>
            <sz val="10"/>
            <color indexed="9"/>
            <rFont val="Calibri"/>
            <family val="2"/>
          </rPr>
          <t xml:space="preserve">The Waka Kotahi benefits framework is constructed around five key outcomes for transport, as identified in the Ministry of Transport's Outcomes Framework, that is: healthy and safe people, resilience and security, economic prosperity, environmental sustainability and inclusive access.  The transport sector outcomes are the first level of the benefit framework structure.  
</t>
        </r>
      </text>
    </comment>
    <comment ref="B11" authorId="0" shapeId="0" xr:uid="{00000000-0006-0000-0000-000006000000}">
      <text>
        <r>
          <rPr>
            <sz val="10"/>
            <color indexed="9"/>
            <rFont val="Calibri"/>
            <family val="2"/>
          </rPr>
          <t xml:space="preserve">Name of benefit as per the benefits framework.  Each benefit begins with the word ‘impact’ to reflect the multi-directional flow of benefits which could be positive or negative.  Benefits outside of the benefits framework should have previously been agreed by Waka Kotahi. 
</t>
        </r>
      </text>
    </comment>
    <comment ref="D11" authorId="0" shapeId="0" xr:uid="{00000000-0006-0000-0000-000007000000}">
      <text>
        <r>
          <rPr>
            <sz val="10"/>
            <color indexed="9"/>
            <rFont val="Calibri"/>
            <family val="2"/>
          </rPr>
          <t xml:space="preserve">Number and name of the quantitative or qualitative measure as per the Benefits Framework.   Waka Kotahi will accept measures outside the benefits framework with good explanation and evidence to support these being included.  
</t>
        </r>
      </text>
    </comment>
    <comment ref="E11" authorId="0" shapeId="0" xr:uid="{00000000-0006-0000-0000-000008000000}">
      <text>
        <r>
          <rPr>
            <sz val="10"/>
            <color indexed="9"/>
            <rFont val="Calibri"/>
            <family val="2"/>
          </rPr>
          <t xml:space="preserve">Baseline quantitative result, using the latest data available, or qualitative description of measure at year zero of the assessment period. 
</t>
        </r>
      </text>
    </comment>
    <comment ref="F11" authorId="0" shapeId="0" xr:uid="{00000000-0006-0000-0000-000009000000}">
      <text>
        <r>
          <rPr>
            <sz val="10"/>
            <color indexed="9"/>
            <rFont val="Calibri"/>
            <family val="2"/>
          </rPr>
          <t xml:space="preserve">Forecast expected change over time if there was no intervention or investment beyond the do minimum.  Using forecast data or qualitative description.
</t>
        </r>
      </text>
    </comment>
    <comment ref="G11" authorId="0" shapeId="0" xr:uid="{00000000-0006-0000-0000-00000A000000}">
      <text>
        <r>
          <rPr>
            <sz val="10"/>
            <color indexed="9"/>
            <rFont val="Calibri"/>
            <family val="2"/>
          </rPr>
          <t xml:space="preserve">Forecast of expected change over time, should the option be implemented.  Using forecast data or qualitative description.  
</t>
        </r>
      </text>
    </comment>
    <comment ref="H11" authorId="0" shapeId="0" xr:uid="{00000000-0006-0000-0000-00000B000000}">
      <text>
        <r>
          <rPr>
            <sz val="10"/>
            <color indexed="9"/>
            <rFont val="Calibri"/>
            <family val="2"/>
          </rPr>
          <t xml:space="preserve">Forecast expected change of monetised impacts over time if there was no intervention or investment beyond the do minimum.   
</t>
        </r>
      </text>
    </comment>
    <comment ref="I11" authorId="0" shapeId="0" xr:uid="{00000000-0006-0000-0000-00000C000000}">
      <text>
        <r>
          <rPr>
            <sz val="10"/>
            <color indexed="9"/>
            <rFont val="Calibri"/>
            <family val="2"/>
          </rPr>
          <t xml:space="preserve">Positive or negative benefit in dollar terms, non-discounted to allow comparison with the do minimum.  
</t>
        </r>
      </text>
    </comment>
    <comment ref="D13" authorId="0" shapeId="0" xr:uid="{00000000-0006-0000-0000-00000D000000}">
      <text>
        <r>
          <rPr>
            <sz val="10"/>
            <color indexed="9"/>
            <rFont val="Calibri"/>
            <family val="2"/>
          </rPr>
          <t>Measures can be selected from anywhere in the benefits framework.</t>
        </r>
        <r>
          <rPr>
            <b/>
            <sz val="12"/>
            <color indexed="9"/>
            <rFont val="Calibri"/>
            <family val="2"/>
          </rPr>
          <t xml:space="preserve">
</t>
        </r>
      </text>
    </comment>
    <comment ref="D16" authorId="0" shapeId="0" xr:uid="{1B6508C4-2C19-49B2-A2A3-7A43362E073B}">
      <text>
        <r>
          <rPr>
            <sz val="10"/>
            <color indexed="9"/>
            <rFont val="Calibri"/>
            <family val="2"/>
          </rPr>
          <t>Measures can be selected from anywhere in the benefits framework.</t>
        </r>
        <r>
          <rPr>
            <b/>
            <sz val="12"/>
            <color indexed="9"/>
            <rFont val="Calibri"/>
            <family val="2"/>
          </rPr>
          <t xml:space="preserve">
</t>
        </r>
      </text>
    </comment>
    <comment ref="B18" authorId="1" shapeId="0" xr:uid="{F866F04F-A570-4505-903F-F2DD3373F2BE}">
      <text>
        <r>
          <rPr>
            <sz val="10"/>
            <color indexed="9"/>
            <rFont val="Calibri"/>
            <family val="2"/>
          </rPr>
          <t>8.1 Impact on greenhouse gas emissions measure 8.1.1 CO2 emissions is mandatory</t>
        </r>
        <r>
          <rPr>
            <sz val="12"/>
            <color indexed="9"/>
            <rFont val="Calibri"/>
            <family val="2"/>
          </rPr>
          <t>.</t>
        </r>
      </text>
    </comment>
    <comment ref="B20" authorId="1" shapeId="0" xr:uid="{6EEF9DF9-28CE-4D78-B346-03510045CCA1}">
      <text>
        <r>
          <rPr>
            <sz val="10"/>
            <color indexed="9"/>
            <rFont val="Calibri"/>
            <family val="2"/>
          </rPr>
          <t>12.1 Impact on Te Ao Māori benefit / name of benefit measure 12.1.1 Te Ao Māori is mandatory.</t>
        </r>
      </text>
    </comment>
    <comment ref="D21" authorId="0" shapeId="0" xr:uid="{87CBD3EA-DBA7-4F48-8312-12C64C7BEB7E}">
      <text>
        <r>
          <rPr>
            <sz val="10"/>
            <color indexed="9"/>
            <rFont val="Calibri"/>
            <family val="2"/>
          </rPr>
          <t>Measures can be selected from anywhere in the benefits framework.</t>
        </r>
      </text>
    </comment>
    <comment ref="B24" authorId="0" shapeId="0" xr:uid="{00000000-0006-0000-0000-000014000000}">
      <text>
        <r>
          <rPr>
            <sz val="10"/>
            <color theme="0"/>
            <rFont val="Calibri"/>
            <family val="2"/>
          </rPr>
          <t>Aggregate description of non-monetised impacts of this option, including quantative and qualitative description.</t>
        </r>
        <r>
          <rPr>
            <sz val="11"/>
            <color theme="0"/>
            <rFont val="Calibri"/>
            <family val="2"/>
          </rPr>
          <t xml:space="preserve">
</t>
        </r>
      </text>
    </comment>
    <comment ref="E24" authorId="0" shapeId="0" xr:uid="{00000000-0006-0000-0000-000015000000}">
      <text>
        <r>
          <rPr>
            <sz val="10"/>
            <color indexed="9"/>
            <rFont val="Calibri"/>
            <family val="2"/>
          </rPr>
          <t xml:space="preserve">Total dollars in nominal, non-discounted terms provided for context only ahead of financial case.
</t>
        </r>
      </text>
    </comment>
    <comment ref="G24" authorId="0" shapeId="0" xr:uid="{00000000-0006-0000-0000-000016000000}">
      <text>
        <r>
          <rPr>
            <sz val="10"/>
            <color indexed="9"/>
            <rFont val="Calibri"/>
            <family val="2"/>
          </rPr>
          <t>Summary of monetised option benefits to provide context for economic case. Total dollars in discounted terms Figures should be consistent with information within the main body of the table.</t>
        </r>
      </text>
    </comment>
    <comment ref="E25" authorId="0" shapeId="0" xr:uid="{00000000-0006-0000-0000-000017000000}">
      <text>
        <r>
          <rPr>
            <sz val="10"/>
            <color indexed="9"/>
            <rFont val="Calibri"/>
            <family val="2"/>
          </rPr>
          <t>Costs of building / developing the asset. They include all costs incurred from the project planning phase until the implementation phase. Typically, investigation costs prior to planning are not capitalised, and neither are the costs incurred after implementation (e.g. training).</t>
        </r>
      </text>
    </comment>
    <comment ref="G25" authorId="0" shapeId="0" xr:uid="{00000000-0006-0000-0000-000018000000}">
      <text>
        <r>
          <rPr>
            <sz val="10"/>
            <color indexed="9"/>
            <rFont val="Calibri"/>
            <family val="2"/>
          </rPr>
          <t xml:space="preserve">Total Monetised benefits are the standard monetised benefits as per the MBCM. WEBs are indirect benefits additional to those captured in conventional appraisal methods, for example changes in land value and local labour markets. WEBs are generally only applicable to large-scale projects. WEBs could be included as part of the short list of assessment if they will make a material difference to option selection.
</t>
        </r>
      </text>
    </comment>
    <comment ref="E27" authorId="0" shapeId="0" xr:uid="{00000000-0006-0000-0000-000019000000}">
      <text>
        <r>
          <rPr>
            <sz val="10"/>
            <color theme="0"/>
            <rFont val="Calibri"/>
            <family val="2"/>
          </rPr>
          <t xml:space="preserve"> In the life-cycle of an asset, they are the costs that precede the project planning, design and  “build” (e.g. investigation costs) and those that are incurred after implementation (training, operating and / or maintenance costs). </t>
        </r>
        <r>
          <rPr>
            <sz val="11"/>
            <color theme="0"/>
            <rFont val="Calibri"/>
            <family val="2"/>
          </rPr>
          <t xml:space="preserve">
</t>
        </r>
      </text>
    </comment>
    <comment ref="G28" authorId="0" shapeId="0" xr:uid="{00000000-0006-0000-0000-00001A000000}">
      <text>
        <r>
          <rPr>
            <sz val="10"/>
            <color theme="0"/>
            <rFont val="Calibri"/>
            <family val="2"/>
          </rPr>
          <t>Benefit Cost Ratios (BCRs) represent present value of total benefits divided by present value of total costs.</t>
        </r>
        <r>
          <rPr>
            <sz val="11"/>
            <color theme="0"/>
            <rFont val="Calibri"/>
            <family val="2"/>
          </rPr>
          <t xml:space="preserve">  
</t>
        </r>
      </text>
    </comment>
    <comment ref="E29" authorId="0" shapeId="0" xr:uid="{00000000-0006-0000-0000-00001B000000}">
      <text>
        <r>
          <rPr>
            <sz val="10"/>
            <color theme="0"/>
            <rFont val="Calibri"/>
            <family val="2"/>
          </rPr>
          <t>Total Costs of the summation of Capital and Operating costs.</t>
        </r>
        <r>
          <rPr>
            <sz val="11"/>
            <color theme="0"/>
            <rFont val="Calibri"/>
            <family val="2"/>
          </rPr>
          <t xml:space="preserve">
</t>
        </r>
      </text>
    </comment>
    <comment ref="G29" authorId="0" shapeId="0" xr:uid="{00000000-0006-0000-0000-00001C000000}">
      <text>
        <r>
          <rPr>
            <sz val="10"/>
            <color theme="0"/>
            <rFont val="Calibri"/>
            <family val="2"/>
          </rPr>
          <t>Benefit Cost Ratios (BCRs) represent present value of total benefits divided by present value of total costs.</t>
        </r>
        <r>
          <rPr>
            <sz val="11"/>
            <color theme="0"/>
            <rFont val="Calibri"/>
            <family val="2"/>
          </rPr>
          <t xml:space="preserve">  
</t>
        </r>
      </text>
    </comment>
    <comment ref="B31" authorId="0" shapeId="0" xr:uid="{00000000-0006-0000-0000-00001D000000}">
      <text>
        <r>
          <rPr>
            <sz val="10"/>
            <color theme="0"/>
            <rFont val="Calibri"/>
            <family val="2"/>
          </rPr>
          <t>Reason why preferred option was chosen. i.e. consideration of non-monetised impacts reasons for best performing. Groups or individuals impacted by positive and negative externalities. Include results of incremental analysis and first year rate of return.</t>
        </r>
        <r>
          <rPr>
            <sz val="11"/>
            <color theme="0"/>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 Kilonback</author>
    <author>Shan Lu</author>
  </authors>
  <commentList>
    <comment ref="B4" authorId="0" shapeId="0" xr:uid="{3B7D45C8-26E8-4800-9331-F70F16545CD4}">
      <text>
        <r>
          <rPr>
            <sz val="10"/>
            <color indexed="9"/>
            <rFont val="Calibri"/>
            <family val="2"/>
          </rPr>
          <t>Problem/opportunity statement as defined by the business case.</t>
        </r>
      </text>
    </comment>
    <comment ref="D4" authorId="0" shapeId="0" xr:uid="{B753D187-7DE0-493B-B0FB-637F37AB80B2}">
      <text>
        <r>
          <rPr>
            <sz val="10"/>
            <color indexed="9"/>
            <rFont val="Calibri"/>
            <family val="2"/>
          </rPr>
          <t>The intended outcomes or goals of an investment.</t>
        </r>
      </text>
    </comment>
    <comment ref="F4" authorId="0" shapeId="0" xr:uid="{FC5B15C6-0A4E-42B0-882B-2BB850CBB8A7}">
      <text>
        <r>
          <rPr>
            <sz val="10"/>
            <color indexed="9"/>
            <rFont val="Calibri"/>
            <family val="2"/>
          </rPr>
          <t>Summary of how a project gives effect to GPS priorities (high level outcome).</t>
        </r>
      </text>
    </comment>
    <comment ref="H4" authorId="0" shapeId="0" xr:uid="{EA45C731-6A41-4718-A299-6665FAA374B9}">
      <text>
        <r>
          <rPr>
            <sz val="10"/>
            <color indexed="9"/>
            <rFont val="Calibri"/>
            <family val="2"/>
          </rPr>
          <t>Summary of how a project gives effect to local community outcomes.</t>
        </r>
      </text>
    </comment>
    <comment ref="B10" authorId="0" shapeId="0" xr:uid="{19FFE0A2-311B-46A2-A842-E68DCBB6BA10}">
      <text>
        <r>
          <rPr>
            <sz val="10"/>
            <color indexed="9"/>
            <rFont val="Calibri"/>
            <family val="2"/>
          </rPr>
          <t xml:space="preserve">The Waka Kotahi benefits framework is constructed around five key outcomes for transport, as identified in the Ministry of Transport's Outcomes Framework, that is: healthy and safe people, resilience and security, economic prosperity, environmental sustainability and inclusive access.  The transport sector outcomes are the first level of the benefit framework structure.  
</t>
        </r>
      </text>
    </comment>
    <comment ref="B11" authorId="0" shapeId="0" xr:uid="{6F33516E-B232-4082-807E-316F0738659C}">
      <text>
        <r>
          <rPr>
            <sz val="10"/>
            <color indexed="9"/>
            <rFont val="Calibri"/>
            <family val="2"/>
          </rPr>
          <t xml:space="preserve">Name of benefit as per the benefits framework.  Each benefit begins with the word ‘impact’ to reflect the multi-directional flow of benefits which could be positive or negative.  Benefits outside of the benefits framework should have previously been agreed by Waka Kotahi. 
</t>
        </r>
      </text>
    </comment>
    <comment ref="D11" authorId="0" shapeId="0" xr:uid="{F08DF004-CCE2-4D01-8DDA-540768468A8F}">
      <text>
        <r>
          <rPr>
            <sz val="10"/>
            <color indexed="9"/>
            <rFont val="Calibri"/>
            <family val="2"/>
          </rPr>
          <t xml:space="preserve">Number and name of the quantitative or qualitative measure as per the Benefits Framework.   Waka Kotahi will accept measures outside the benefits framework with good explanation and evidence to support these being included.  
</t>
        </r>
      </text>
    </comment>
    <comment ref="E11" authorId="0" shapeId="0" xr:uid="{18BBFB1C-FCFA-4617-BE28-4316D4190B3A}">
      <text>
        <r>
          <rPr>
            <sz val="10"/>
            <color indexed="9"/>
            <rFont val="Calibri"/>
            <family val="2"/>
          </rPr>
          <t xml:space="preserve">Baseline quantitative result, using the latest data available, or qualitative description of measure at year zero of the assessment period. 
</t>
        </r>
      </text>
    </comment>
    <comment ref="F11" authorId="0" shapeId="0" xr:uid="{4160BE8B-7ABE-476F-A19D-368917E33095}">
      <text>
        <r>
          <rPr>
            <sz val="10"/>
            <color indexed="9"/>
            <rFont val="Calibri"/>
            <family val="2"/>
          </rPr>
          <t xml:space="preserve">Forecast expected change over time if there was no intervention or investment beyond the do minimum.  Using forecast data or qualitative description.
</t>
        </r>
      </text>
    </comment>
    <comment ref="G11" authorId="0" shapeId="0" xr:uid="{29F6CF54-2C75-436C-B1AF-3DE03B592059}">
      <text>
        <r>
          <rPr>
            <sz val="10"/>
            <color indexed="9"/>
            <rFont val="Calibri"/>
            <family val="2"/>
          </rPr>
          <t xml:space="preserve">Forecast of expected change over time, should the option be implemented.  Using forecast data or qualitative description.  
</t>
        </r>
      </text>
    </comment>
    <comment ref="H11" authorId="0" shapeId="0" xr:uid="{B6813309-FBBC-4A47-9A42-A96EC04D0280}">
      <text>
        <r>
          <rPr>
            <sz val="10"/>
            <color indexed="9"/>
            <rFont val="Calibri"/>
            <family val="2"/>
          </rPr>
          <t xml:space="preserve">Forecast expected change of monetised impacts over time if there was no intervention or investment beyond the do minimum.   
</t>
        </r>
      </text>
    </comment>
    <comment ref="I11" authorId="0" shapeId="0" xr:uid="{5F883DAC-AE68-45B3-A1CF-C75DE43E5998}">
      <text>
        <r>
          <rPr>
            <sz val="10"/>
            <color indexed="9"/>
            <rFont val="Calibri"/>
            <family val="2"/>
          </rPr>
          <t xml:space="preserve">Positive or negative benefit in dollar terms, non-discounted to allow comparison with the do minimum.  
</t>
        </r>
      </text>
    </comment>
    <comment ref="D13" authorId="0" shapeId="0" xr:uid="{846CD961-2A63-4ED3-B56A-0A4C470A7E95}">
      <text>
        <r>
          <rPr>
            <sz val="10"/>
            <color indexed="9"/>
            <rFont val="Calibri"/>
            <family val="2"/>
          </rPr>
          <t>Measures can be selected from anywhere in the benefits framework.</t>
        </r>
        <r>
          <rPr>
            <b/>
            <sz val="12"/>
            <color indexed="9"/>
            <rFont val="Calibri"/>
            <family val="2"/>
          </rPr>
          <t xml:space="preserve">
</t>
        </r>
      </text>
    </comment>
    <comment ref="D16" authorId="0" shapeId="0" xr:uid="{3B216935-9594-4187-B840-00D306079407}">
      <text>
        <r>
          <rPr>
            <sz val="10"/>
            <color indexed="9"/>
            <rFont val="Calibri"/>
            <family val="2"/>
          </rPr>
          <t>Measures can be selected from anywhere in the benefits framework.</t>
        </r>
        <r>
          <rPr>
            <b/>
            <sz val="12"/>
            <color indexed="9"/>
            <rFont val="Calibri"/>
            <family val="2"/>
          </rPr>
          <t xml:space="preserve">
</t>
        </r>
      </text>
    </comment>
    <comment ref="B18" authorId="1" shapeId="0" xr:uid="{D7464DB0-FDDF-4BC8-A3A2-6DC75B2D4F98}">
      <text>
        <r>
          <rPr>
            <sz val="10"/>
            <color indexed="9"/>
            <rFont val="Calibri"/>
            <family val="2"/>
          </rPr>
          <t>8.1 Impact on greenhouse gas emissions measure 8.1.1 CO2 emissions is mandatory</t>
        </r>
        <r>
          <rPr>
            <sz val="12"/>
            <color indexed="9"/>
            <rFont val="Calibri"/>
            <family val="2"/>
          </rPr>
          <t>.</t>
        </r>
      </text>
    </comment>
    <comment ref="B20" authorId="1" shapeId="0" xr:uid="{ACB6969B-3178-40E5-99FE-E1C228E4BCCC}">
      <text>
        <r>
          <rPr>
            <sz val="10"/>
            <color indexed="9"/>
            <rFont val="Calibri"/>
            <family val="2"/>
          </rPr>
          <t>12.1 Impact on Te Ao Māori benefit / name of benefit measure 12.1.1 Te Ao Māori is mandatory.</t>
        </r>
      </text>
    </comment>
    <comment ref="D21" authorId="0" shapeId="0" xr:uid="{8DD060F2-92E5-45D5-9F6D-BA6EE2EB0BFC}">
      <text>
        <r>
          <rPr>
            <sz val="10"/>
            <color indexed="9"/>
            <rFont val="Calibri"/>
            <family val="2"/>
          </rPr>
          <t>Measures can be selected from anywhere in the benefits framework.</t>
        </r>
      </text>
    </comment>
    <comment ref="B24" authorId="0" shapeId="0" xr:uid="{E8D62340-7BB6-4442-A98D-D95CAE62B812}">
      <text>
        <r>
          <rPr>
            <sz val="10"/>
            <color theme="0"/>
            <rFont val="Calibri"/>
            <family val="2"/>
          </rPr>
          <t>Aggregate description of non-monetised impacts of this option, including quantative and qualitative description.</t>
        </r>
        <r>
          <rPr>
            <sz val="11"/>
            <color theme="0"/>
            <rFont val="Calibri"/>
            <family val="2"/>
          </rPr>
          <t xml:space="preserve">
</t>
        </r>
      </text>
    </comment>
    <comment ref="E24" authorId="0" shapeId="0" xr:uid="{A2F1A60B-D038-45CB-859C-F49BE8AF04FA}">
      <text>
        <r>
          <rPr>
            <sz val="10"/>
            <color indexed="9"/>
            <rFont val="Calibri"/>
            <family val="2"/>
          </rPr>
          <t xml:space="preserve">Total dollars in nominal, non-discounted terms provided for context only ahead of financial case.
</t>
        </r>
      </text>
    </comment>
    <comment ref="G24" authorId="0" shapeId="0" xr:uid="{09402DD1-B636-4081-A55A-6536F222CCD2}">
      <text>
        <r>
          <rPr>
            <sz val="10"/>
            <color indexed="9"/>
            <rFont val="Calibri"/>
            <family val="2"/>
          </rPr>
          <t>Summary of monetised option benefits to provide context for economic case. Total dollars in discounted terms Figures should be consistent with information within the main body of the table.</t>
        </r>
      </text>
    </comment>
    <comment ref="E25" authorId="0" shapeId="0" xr:uid="{D94BB1A8-98DF-4301-848C-029B89AB6C3E}">
      <text>
        <r>
          <rPr>
            <sz val="10"/>
            <color indexed="9"/>
            <rFont val="Calibri"/>
            <family val="2"/>
          </rPr>
          <t>Costs of building / developing the asset. They include all costs incurred from the project planning phase until the implementation phase. Typically, investigation costs prior to planning are not capitalised, and neither are the costs incurred after implementation (e.g. training).</t>
        </r>
      </text>
    </comment>
    <comment ref="G25" authorId="0" shapeId="0" xr:uid="{8A802C9D-3F2F-4816-B6E8-FD64721A89F2}">
      <text>
        <r>
          <rPr>
            <sz val="10"/>
            <color indexed="9"/>
            <rFont val="Calibri"/>
            <family val="2"/>
          </rPr>
          <t xml:space="preserve">Total Monetised benefits are the standard monetised benefits as per the MBCM. WEBs are indirect benefits additional to those captured in conventional appraisal methods, for example changes in land value and local labour markets. WEBs are generally only applicable to large-scale projects. WEBs could be included as part of the short list of assessment if they will make a material difference to option selection.
</t>
        </r>
      </text>
    </comment>
    <comment ref="E27" authorId="0" shapeId="0" xr:uid="{37ED5920-1B42-49CE-A1B1-DE368CBFC463}">
      <text>
        <r>
          <rPr>
            <sz val="10"/>
            <color theme="0"/>
            <rFont val="Calibri"/>
            <family val="2"/>
          </rPr>
          <t xml:space="preserve"> In the life-cycle of an asset, they are the costs that precede the project planning, design and  “build” (e.g. investigation costs) and those that are incurred after implementation (training, operating and / or maintenance costs). </t>
        </r>
        <r>
          <rPr>
            <sz val="11"/>
            <color theme="0"/>
            <rFont val="Calibri"/>
            <family val="2"/>
          </rPr>
          <t xml:space="preserve">
</t>
        </r>
      </text>
    </comment>
    <comment ref="G28" authorId="0" shapeId="0" xr:uid="{81A4138B-47E8-447E-A22D-4481E31CF731}">
      <text>
        <r>
          <rPr>
            <sz val="10"/>
            <color theme="0"/>
            <rFont val="Calibri"/>
            <family val="2"/>
          </rPr>
          <t>Benefit Cost Ratios (BCRs) represent present value of total benefits divided by present value of total costs.</t>
        </r>
        <r>
          <rPr>
            <sz val="11"/>
            <color theme="0"/>
            <rFont val="Calibri"/>
            <family val="2"/>
          </rPr>
          <t xml:space="preserve">  
</t>
        </r>
      </text>
    </comment>
    <comment ref="E29" authorId="0" shapeId="0" xr:uid="{8EEB0FB5-00DE-44FB-8FFF-EB5A09E01B64}">
      <text>
        <r>
          <rPr>
            <sz val="10"/>
            <color theme="0"/>
            <rFont val="Calibri"/>
            <family val="2"/>
          </rPr>
          <t>Total Costs of the summation of Capital and Operating costs.</t>
        </r>
        <r>
          <rPr>
            <sz val="11"/>
            <color theme="0"/>
            <rFont val="Calibri"/>
            <family val="2"/>
          </rPr>
          <t xml:space="preserve">
</t>
        </r>
      </text>
    </comment>
    <comment ref="G29" authorId="0" shapeId="0" xr:uid="{15763946-8BC3-4F9F-BEAA-93931B516CBA}">
      <text>
        <r>
          <rPr>
            <sz val="10"/>
            <color theme="0"/>
            <rFont val="Calibri"/>
            <family val="2"/>
          </rPr>
          <t>Benefit Cost Ratios (BCRs) represent present value of total benefits divided by present value of total costs.</t>
        </r>
        <r>
          <rPr>
            <sz val="11"/>
            <color theme="0"/>
            <rFont val="Calibri"/>
            <family val="2"/>
          </rPr>
          <t xml:space="preserve">  
</t>
        </r>
      </text>
    </comment>
    <comment ref="B31" authorId="0" shapeId="0" xr:uid="{89C9E75F-A447-4880-8AF5-815A5CB3D86B}">
      <text>
        <r>
          <rPr>
            <sz val="10"/>
            <color theme="0"/>
            <rFont val="Calibri"/>
            <family val="2"/>
          </rPr>
          <t>Reason why preferred option was chosen. i.e. consideration of non-monetised impacts reasons for best performing. Groups or individuals impacted by positive and negative externalities. Include results of incremental analysis and first year rate of return.</t>
        </r>
        <r>
          <rPr>
            <sz val="11"/>
            <color theme="0"/>
            <rFont val="Calibr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Sara Kilonback</author>
    <author>Shan Lu</author>
  </authors>
  <commentList>
    <comment ref="B4" authorId="0" shapeId="0" xr:uid="{6B373135-9932-46B7-A828-8F495B63A128}">
      <text>
        <r>
          <rPr>
            <sz val="10"/>
            <color indexed="9"/>
            <rFont val="Calibri"/>
            <family val="2"/>
          </rPr>
          <t>Problem/opportunity statement as defined by the business case.</t>
        </r>
      </text>
    </comment>
    <comment ref="D4" authorId="0" shapeId="0" xr:uid="{93EC7947-A1D5-4318-8BD2-108B1189443E}">
      <text>
        <r>
          <rPr>
            <sz val="10"/>
            <color indexed="9"/>
            <rFont val="Calibri"/>
            <family val="2"/>
          </rPr>
          <t>The intended outcomes or goals of an investment.</t>
        </r>
      </text>
    </comment>
    <comment ref="F4" authorId="0" shapeId="0" xr:uid="{974BF442-BDB5-44B0-A627-7CA78496C8DB}">
      <text>
        <r>
          <rPr>
            <sz val="10"/>
            <color indexed="9"/>
            <rFont val="Calibri"/>
            <family val="2"/>
          </rPr>
          <t>Summary of how a project gives effect to GPS priorities (high level outcome).</t>
        </r>
      </text>
    </comment>
    <comment ref="H4" authorId="0" shapeId="0" xr:uid="{5030B44A-8D48-4BA5-80CE-B0EB4E2E7E87}">
      <text>
        <r>
          <rPr>
            <sz val="10"/>
            <color indexed="9"/>
            <rFont val="Calibri"/>
            <family val="2"/>
          </rPr>
          <t>Summary of how a project gives effect to local community outcomes.</t>
        </r>
      </text>
    </comment>
    <comment ref="B10" authorId="0" shapeId="0" xr:uid="{8116BCF8-40D2-4D31-926A-CD146574A82D}">
      <text>
        <r>
          <rPr>
            <sz val="10"/>
            <color indexed="9"/>
            <rFont val="Calibri"/>
            <family val="2"/>
          </rPr>
          <t xml:space="preserve">The Waka Kotahi benefits framework is constructed around five key outcomes for transport, as identified in the Ministry of Transport's Outcomes Framework, that is: healthy and safe people, resilience and security, economic prosperity, environmental sustainability and inclusive access.  The transport sector outcomes are the first level of the benefit framework structure.  
</t>
        </r>
      </text>
    </comment>
    <comment ref="B11" authorId="0" shapeId="0" xr:uid="{D8FF00B6-CE18-4885-A4F5-B199C77C8BF3}">
      <text>
        <r>
          <rPr>
            <sz val="10"/>
            <color indexed="9"/>
            <rFont val="Calibri"/>
            <family val="2"/>
          </rPr>
          <t xml:space="preserve">Name of benefit as per the benefits framework.  Each benefit begins with the word ‘impact’ to reflect the multi-directional flow of benefits which could be positive or negative.  Benefits outside of the benefits framework should have previously been agreed by Waka Kotahi. 
</t>
        </r>
      </text>
    </comment>
    <comment ref="D11" authorId="0" shapeId="0" xr:uid="{BD76C995-9C50-4550-B28E-865B89A9ADF4}">
      <text>
        <r>
          <rPr>
            <sz val="10"/>
            <color indexed="9"/>
            <rFont val="Calibri"/>
            <family val="2"/>
          </rPr>
          <t xml:space="preserve">Number and name of the quantitative or qualitative measure as per the Benefits Framework.   Waka Kotahi will accept measures outside the benefits framework with good explanation and evidence to support these being included.  
</t>
        </r>
      </text>
    </comment>
    <comment ref="E11" authorId="0" shapeId="0" xr:uid="{2BD26173-C0DD-4D05-80E4-6F1E41DB0E01}">
      <text>
        <r>
          <rPr>
            <sz val="10"/>
            <color indexed="9"/>
            <rFont val="Calibri"/>
            <family val="2"/>
          </rPr>
          <t xml:space="preserve">Baseline quantitative result, using the latest data available, or qualitative description of measure at year zero of the assessment period. 
</t>
        </r>
      </text>
    </comment>
    <comment ref="F11" authorId="0" shapeId="0" xr:uid="{C829BF74-FB72-4641-AA92-F7312EDE5F92}">
      <text>
        <r>
          <rPr>
            <sz val="10"/>
            <color indexed="9"/>
            <rFont val="Calibri"/>
            <family val="2"/>
          </rPr>
          <t xml:space="preserve">Forecast expected change over time if there was no intervention or investment beyond the do minimum.  Using forecast data or qualitative description.
</t>
        </r>
      </text>
    </comment>
    <comment ref="G11" authorId="0" shapeId="0" xr:uid="{D4D61AF7-AA65-4B21-916B-619E00CA3DC2}">
      <text>
        <r>
          <rPr>
            <sz val="10"/>
            <color indexed="9"/>
            <rFont val="Calibri"/>
            <family val="2"/>
          </rPr>
          <t xml:space="preserve">Forecast of expected change over time, should the option be implemented.  Using forecast data or qualitative description.  
</t>
        </r>
      </text>
    </comment>
    <comment ref="H11" authorId="0" shapeId="0" xr:uid="{0AC7AB86-958C-4434-8677-092BA3A8A228}">
      <text>
        <r>
          <rPr>
            <sz val="10"/>
            <color indexed="9"/>
            <rFont val="Calibri"/>
            <family val="2"/>
          </rPr>
          <t xml:space="preserve">Forecast expected change of monetised impacts over time if there was no intervention or investment beyond the do minimum.   
</t>
        </r>
      </text>
    </comment>
    <comment ref="I11" authorId="0" shapeId="0" xr:uid="{25287C3C-EC8E-49A4-8472-EA9E1DF71912}">
      <text>
        <r>
          <rPr>
            <sz val="10"/>
            <color indexed="9"/>
            <rFont val="Calibri"/>
            <family val="2"/>
          </rPr>
          <t xml:space="preserve">Positive or negative benefit in dollar terms, non-discounted to allow comparison with the do minimum.  
</t>
        </r>
      </text>
    </comment>
    <comment ref="D13" authorId="0" shapeId="0" xr:uid="{10D4A605-C049-44BE-A20B-E5F94B734C1B}">
      <text>
        <r>
          <rPr>
            <sz val="10"/>
            <color indexed="9"/>
            <rFont val="Calibri"/>
            <family val="2"/>
          </rPr>
          <t>Measures can be selected from anywhere in the benefits framework.</t>
        </r>
        <r>
          <rPr>
            <b/>
            <sz val="12"/>
            <color indexed="9"/>
            <rFont val="Calibri"/>
            <family val="2"/>
          </rPr>
          <t xml:space="preserve">
</t>
        </r>
      </text>
    </comment>
    <comment ref="D16" authorId="0" shapeId="0" xr:uid="{843448A3-9C99-4B61-BFEF-3D58791EF708}">
      <text>
        <r>
          <rPr>
            <sz val="10"/>
            <color indexed="9"/>
            <rFont val="Calibri"/>
            <family val="2"/>
          </rPr>
          <t>Measures can be selected from anywhere in the benefits framework.</t>
        </r>
        <r>
          <rPr>
            <b/>
            <sz val="12"/>
            <color indexed="9"/>
            <rFont val="Calibri"/>
            <family val="2"/>
          </rPr>
          <t xml:space="preserve">
</t>
        </r>
      </text>
    </comment>
    <comment ref="B18" authorId="1" shapeId="0" xr:uid="{07EA6C18-138C-4F26-BC30-97CB6C087638}">
      <text>
        <r>
          <rPr>
            <sz val="10"/>
            <color indexed="9"/>
            <rFont val="Calibri"/>
            <family val="2"/>
          </rPr>
          <t>8.1 Impact on greenhouse gas emissions measure 8.1.1 CO2 emissions is mandatory</t>
        </r>
        <r>
          <rPr>
            <sz val="12"/>
            <color indexed="9"/>
            <rFont val="Calibri"/>
            <family val="2"/>
          </rPr>
          <t>.</t>
        </r>
      </text>
    </comment>
    <comment ref="B20" authorId="1" shapeId="0" xr:uid="{77138FF9-4C24-4E33-A582-22BABA81AA12}">
      <text>
        <r>
          <rPr>
            <sz val="10"/>
            <color indexed="9"/>
            <rFont val="Calibri"/>
            <family val="2"/>
          </rPr>
          <t>12.1 Impact on Te Ao Māori benefit / name of benefit measure 12.1.1 Te Ao Māori is mandatory.</t>
        </r>
      </text>
    </comment>
    <comment ref="D21" authorId="0" shapeId="0" xr:uid="{21114DCC-EB60-48D8-AD7C-60DA411AEE64}">
      <text>
        <r>
          <rPr>
            <sz val="10"/>
            <color indexed="9"/>
            <rFont val="Calibri"/>
            <family val="2"/>
          </rPr>
          <t>Measures can be selected from anywhere in the benefits framework.</t>
        </r>
      </text>
    </comment>
    <comment ref="B24" authorId="0" shapeId="0" xr:uid="{094387D0-3F28-4CF9-9C55-CDC46BEE1930}">
      <text>
        <r>
          <rPr>
            <sz val="10"/>
            <color theme="0"/>
            <rFont val="Calibri"/>
            <family val="2"/>
          </rPr>
          <t>Aggregate description of non-monetised impacts of this option, including quantative and qualitative description.</t>
        </r>
        <r>
          <rPr>
            <sz val="11"/>
            <color theme="0"/>
            <rFont val="Calibri"/>
            <family val="2"/>
          </rPr>
          <t xml:space="preserve">
</t>
        </r>
      </text>
    </comment>
    <comment ref="E24" authorId="0" shapeId="0" xr:uid="{0D88ABE5-4E61-40FF-B240-AD399B961470}">
      <text>
        <r>
          <rPr>
            <sz val="10"/>
            <color indexed="9"/>
            <rFont val="Calibri"/>
            <family val="2"/>
          </rPr>
          <t xml:space="preserve">Total dollars in nominal, non-discounted terms provided for context only ahead of financial case.
</t>
        </r>
      </text>
    </comment>
    <comment ref="G24" authorId="0" shapeId="0" xr:uid="{28022441-44C7-42F4-815A-EC2CFBA4517E}">
      <text>
        <r>
          <rPr>
            <sz val="10"/>
            <color indexed="9"/>
            <rFont val="Calibri"/>
            <family val="2"/>
          </rPr>
          <t>Summary of monetised option benefits to provide context for economic case. Total dollars in discounted terms Figures should be consistent with information within the main body of the table.</t>
        </r>
      </text>
    </comment>
    <comment ref="E25" authorId="0" shapeId="0" xr:uid="{50ADB206-804A-4B5D-AE91-EBFAD75CFB37}">
      <text>
        <r>
          <rPr>
            <sz val="10"/>
            <color indexed="9"/>
            <rFont val="Calibri"/>
            <family val="2"/>
          </rPr>
          <t>Costs of building / developing the asset. They include all costs incurred from the project planning phase until the implementation phase. Typically, investigation costs prior to planning are not capitalised, and neither are the costs incurred after implementation (e.g. training).</t>
        </r>
      </text>
    </comment>
    <comment ref="G25" authorId="0" shapeId="0" xr:uid="{6B4BE51A-C999-4D2B-8CB6-30F096010F00}">
      <text>
        <r>
          <rPr>
            <sz val="10"/>
            <color indexed="9"/>
            <rFont val="Calibri"/>
            <family val="2"/>
          </rPr>
          <t xml:space="preserve">Total Monetised benefits are the standard monetised benefits as per the MBCM. WEBs are indirect benefits additional to those captured in conventional appraisal methods, for example changes in land value and local labour markets. WEBs are generally only applicable to large-scale projects. WEBs could be included as part of the short list of assessment if they will make a material difference to option selection.
</t>
        </r>
      </text>
    </comment>
    <comment ref="E27" authorId="0" shapeId="0" xr:uid="{405A8108-F95D-43ED-8794-AEBF6DFDA428}">
      <text>
        <r>
          <rPr>
            <sz val="10"/>
            <color theme="0"/>
            <rFont val="Calibri"/>
            <family val="2"/>
          </rPr>
          <t xml:space="preserve"> In the life-cycle of an asset, they are the costs that precede the project planning, design and  “build” (e.g. investigation costs) and those that are incurred after implementation (training, operating and / or maintenance costs). </t>
        </r>
        <r>
          <rPr>
            <sz val="11"/>
            <color theme="0"/>
            <rFont val="Calibri"/>
            <family val="2"/>
          </rPr>
          <t xml:space="preserve">
</t>
        </r>
      </text>
    </comment>
    <comment ref="G28" authorId="0" shapeId="0" xr:uid="{E768EE33-E4D3-48F4-A256-35C98814E61F}">
      <text>
        <r>
          <rPr>
            <sz val="10"/>
            <color theme="0"/>
            <rFont val="Calibri"/>
            <family val="2"/>
          </rPr>
          <t>Benefit Cost Ratios (BCRs) represent present value of total benefits divided by present value of total costs.</t>
        </r>
        <r>
          <rPr>
            <sz val="11"/>
            <color theme="0"/>
            <rFont val="Calibri"/>
            <family val="2"/>
          </rPr>
          <t xml:space="preserve">  
</t>
        </r>
      </text>
    </comment>
    <comment ref="E29" authorId="0" shapeId="0" xr:uid="{0D863048-5C5B-4224-807D-17479E94AFF3}">
      <text>
        <r>
          <rPr>
            <sz val="10"/>
            <color theme="0"/>
            <rFont val="Calibri"/>
            <family val="2"/>
          </rPr>
          <t>Total Costs of the summation of Capital and Operating costs.</t>
        </r>
        <r>
          <rPr>
            <sz val="11"/>
            <color theme="0"/>
            <rFont val="Calibri"/>
            <family val="2"/>
          </rPr>
          <t xml:space="preserve">
</t>
        </r>
      </text>
    </comment>
    <comment ref="G29" authorId="0" shapeId="0" xr:uid="{F6E560CD-F725-4255-806B-DA6ECED15AE1}">
      <text>
        <r>
          <rPr>
            <sz val="10"/>
            <color theme="0"/>
            <rFont val="Calibri"/>
            <family val="2"/>
          </rPr>
          <t>Benefit Cost Ratios (BCRs) represent present value of total benefits divided by present value of total costs.</t>
        </r>
        <r>
          <rPr>
            <sz val="11"/>
            <color theme="0"/>
            <rFont val="Calibri"/>
            <family val="2"/>
          </rPr>
          <t xml:space="preserve">  
</t>
        </r>
      </text>
    </comment>
    <comment ref="B31" authorId="0" shapeId="0" xr:uid="{3A5EFBB4-D09C-4582-9612-02EA00620319}">
      <text>
        <r>
          <rPr>
            <sz val="10"/>
            <color theme="0"/>
            <rFont val="Calibri"/>
            <family val="2"/>
          </rPr>
          <t>Reason why preferred option was chosen. i.e. consideration of non-monetised impacts reasons for best performing. Groups or individuals impacted by positive and negative externalities. Include results of incremental analysis and first year rate of return.</t>
        </r>
        <r>
          <rPr>
            <sz val="11"/>
            <color theme="0"/>
            <rFont val="Calibr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Sara Kilonback</author>
    <author>Shan Lu</author>
  </authors>
  <commentList>
    <comment ref="B4" authorId="0" shapeId="0" xr:uid="{D040C4F1-DF6D-4521-90E2-0A0728E0BB21}">
      <text>
        <r>
          <rPr>
            <sz val="10"/>
            <color indexed="9"/>
            <rFont val="Calibri"/>
            <family val="2"/>
          </rPr>
          <t>Problem/opportunity statement as defined by the business case.</t>
        </r>
      </text>
    </comment>
    <comment ref="D4" authorId="0" shapeId="0" xr:uid="{4F366BB7-F468-4782-A2BF-64E0570E57A9}">
      <text>
        <r>
          <rPr>
            <sz val="10"/>
            <color indexed="9"/>
            <rFont val="Calibri"/>
            <family val="2"/>
          </rPr>
          <t>The intended outcomes or goals of an investment.</t>
        </r>
      </text>
    </comment>
    <comment ref="F4" authorId="0" shapeId="0" xr:uid="{9490B2C9-1B68-4602-97F0-B3A3B980853E}">
      <text>
        <r>
          <rPr>
            <sz val="10"/>
            <color indexed="9"/>
            <rFont val="Calibri"/>
            <family val="2"/>
          </rPr>
          <t>Summary of how a project gives effect to GPS priorities (high level outcome).</t>
        </r>
      </text>
    </comment>
    <comment ref="H4" authorId="0" shapeId="0" xr:uid="{C495CB6A-502D-4ABA-823C-BE92CCE0B7CC}">
      <text>
        <r>
          <rPr>
            <sz val="10"/>
            <color indexed="9"/>
            <rFont val="Calibri"/>
            <family val="2"/>
          </rPr>
          <t>Summary of how a project gives effect to local community outcomes.</t>
        </r>
      </text>
    </comment>
    <comment ref="B10" authorId="0" shapeId="0" xr:uid="{C084C4F9-21BD-49FA-8EE9-DB7A21AB94D4}">
      <text>
        <r>
          <rPr>
            <sz val="10"/>
            <color indexed="9"/>
            <rFont val="Calibri"/>
            <family val="2"/>
          </rPr>
          <t xml:space="preserve">The Waka Kotahi benefits framework is constructed around five key outcomes for transport, as identified in the Ministry of Transport's Outcomes Framework, that is: healthy and safe people, resilience and security, economic prosperity, environmental sustainability and inclusive access.  The transport sector outcomes are the first level of the benefit framework structure.  
</t>
        </r>
      </text>
    </comment>
    <comment ref="B11" authorId="0" shapeId="0" xr:uid="{2D55A861-EADC-4917-A03F-C35D45E1C88F}">
      <text>
        <r>
          <rPr>
            <sz val="10"/>
            <color indexed="9"/>
            <rFont val="Calibri"/>
            <family val="2"/>
          </rPr>
          <t xml:space="preserve">Name of benefit as per the benefits framework.  Each benefit begins with the word ‘impact’ to reflect the multi-directional flow of benefits which could be positive or negative.  Benefits outside of the benefits framework should have previously been agreed by Waka Kotahi. 
</t>
        </r>
      </text>
    </comment>
    <comment ref="D11" authorId="0" shapeId="0" xr:uid="{B8BA8D27-6A4A-455B-9A0A-349838EDFFFD}">
      <text>
        <r>
          <rPr>
            <sz val="10"/>
            <color indexed="9"/>
            <rFont val="Calibri"/>
            <family val="2"/>
          </rPr>
          <t xml:space="preserve">Number and name of the quantitative or qualitative measure as per the Benefits Framework.   Waka Kotahi will accept measures outside the benefits framework with good explanation and evidence to support these being included.  
</t>
        </r>
      </text>
    </comment>
    <comment ref="E11" authorId="0" shapeId="0" xr:uid="{8CE5CC0F-7046-4CD5-A07A-683D9773E56B}">
      <text>
        <r>
          <rPr>
            <sz val="10"/>
            <color indexed="9"/>
            <rFont val="Calibri"/>
            <family val="2"/>
          </rPr>
          <t xml:space="preserve">Baseline quantitative result, using the latest data available, or qualitative description of measure at year zero of the assessment period. 
</t>
        </r>
      </text>
    </comment>
    <comment ref="F11" authorId="0" shapeId="0" xr:uid="{FBE947B3-84C0-47CF-B001-1BF6CA09DB51}">
      <text>
        <r>
          <rPr>
            <sz val="10"/>
            <color indexed="9"/>
            <rFont val="Calibri"/>
            <family val="2"/>
          </rPr>
          <t xml:space="preserve">Forecast expected change over time if there was no intervention or investment beyond the do minimum.  Using forecast data or qualitative description.
</t>
        </r>
      </text>
    </comment>
    <comment ref="G11" authorId="0" shapeId="0" xr:uid="{4BC49D8E-ABCA-4A7D-A7A5-F6B20C5DD08F}">
      <text>
        <r>
          <rPr>
            <sz val="10"/>
            <color indexed="9"/>
            <rFont val="Calibri"/>
            <family val="2"/>
          </rPr>
          <t xml:space="preserve">Forecast of expected change over time, should the option be implemented.  Using forecast data or qualitative description.  
</t>
        </r>
      </text>
    </comment>
    <comment ref="H11" authorId="0" shapeId="0" xr:uid="{F9CD348C-C4BE-4A2F-A16C-0431E951AA13}">
      <text>
        <r>
          <rPr>
            <sz val="10"/>
            <color indexed="9"/>
            <rFont val="Calibri"/>
            <family val="2"/>
          </rPr>
          <t xml:space="preserve">Forecast expected change of monetised impacts over time if there was no intervention or investment beyond the do minimum.   
</t>
        </r>
      </text>
    </comment>
    <comment ref="I11" authorId="0" shapeId="0" xr:uid="{C9931E78-ADC7-4AD7-8503-7A9476234559}">
      <text>
        <r>
          <rPr>
            <sz val="10"/>
            <color indexed="9"/>
            <rFont val="Calibri"/>
            <family val="2"/>
          </rPr>
          <t xml:space="preserve">Positive or negative benefit in dollar terms, non-discounted to allow comparison with the do minimum.  
</t>
        </r>
      </text>
    </comment>
    <comment ref="D13" authorId="0" shapeId="0" xr:uid="{52524F24-4E0C-4897-A979-E03F07406FF5}">
      <text>
        <r>
          <rPr>
            <sz val="10"/>
            <color indexed="9"/>
            <rFont val="Calibri"/>
            <family val="2"/>
          </rPr>
          <t>Measures can be selected from anywhere in the benefits framework.</t>
        </r>
        <r>
          <rPr>
            <b/>
            <sz val="12"/>
            <color indexed="9"/>
            <rFont val="Calibri"/>
            <family val="2"/>
          </rPr>
          <t xml:space="preserve">
</t>
        </r>
      </text>
    </comment>
    <comment ref="D16" authorId="0" shapeId="0" xr:uid="{7FBC73FE-F303-43CF-AAE2-8BFD59A74069}">
      <text>
        <r>
          <rPr>
            <sz val="10"/>
            <color indexed="9"/>
            <rFont val="Calibri"/>
            <family val="2"/>
          </rPr>
          <t>Measures can be selected from anywhere in the benefits framework.</t>
        </r>
        <r>
          <rPr>
            <b/>
            <sz val="12"/>
            <color indexed="9"/>
            <rFont val="Calibri"/>
            <family val="2"/>
          </rPr>
          <t xml:space="preserve">
</t>
        </r>
      </text>
    </comment>
    <comment ref="B18" authorId="1" shapeId="0" xr:uid="{A3839F0C-F4A6-41D1-9AFB-CB0DC340AA09}">
      <text>
        <r>
          <rPr>
            <sz val="10"/>
            <color indexed="9"/>
            <rFont val="Calibri"/>
            <family val="2"/>
          </rPr>
          <t>8.1 Impact on greenhouse gas emissions measure 8.1.1 CO2 emissions is mandatory</t>
        </r>
        <r>
          <rPr>
            <sz val="12"/>
            <color indexed="9"/>
            <rFont val="Calibri"/>
            <family val="2"/>
          </rPr>
          <t>.</t>
        </r>
      </text>
    </comment>
    <comment ref="B20" authorId="1" shapeId="0" xr:uid="{7B46A873-240A-4796-965F-EEC24A0BAEEE}">
      <text>
        <r>
          <rPr>
            <sz val="10"/>
            <color indexed="9"/>
            <rFont val="Calibri"/>
            <family val="2"/>
          </rPr>
          <t>12.1 Impact on Te Ao Māori benefit / name of benefit measure 12.1.1 Te Ao Māori is mandatory.</t>
        </r>
      </text>
    </comment>
    <comment ref="D21" authorId="0" shapeId="0" xr:uid="{3A2C5810-A630-470D-AAC5-D6977FA06ED1}">
      <text>
        <r>
          <rPr>
            <sz val="10"/>
            <color indexed="9"/>
            <rFont val="Calibri"/>
            <family val="2"/>
          </rPr>
          <t>Measures can be selected from anywhere in the benefits framework.</t>
        </r>
      </text>
    </comment>
    <comment ref="B24" authorId="0" shapeId="0" xr:uid="{4DB6C4EB-43F3-4EE7-ABCC-AC9A38EEC22F}">
      <text>
        <r>
          <rPr>
            <sz val="10"/>
            <color theme="0"/>
            <rFont val="Calibri"/>
            <family val="2"/>
          </rPr>
          <t>Aggregate description of non-monetised impacts of this option, including quantative and qualitative description.</t>
        </r>
        <r>
          <rPr>
            <sz val="11"/>
            <color theme="0"/>
            <rFont val="Calibri"/>
            <family val="2"/>
          </rPr>
          <t xml:space="preserve">
</t>
        </r>
      </text>
    </comment>
    <comment ref="E24" authorId="0" shapeId="0" xr:uid="{FAA51711-79B8-4081-93E0-ACFB49A80EB2}">
      <text>
        <r>
          <rPr>
            <sz val="10"/>
            <color indexed="9"/>
            <rFont val="Calibri"/>
            <family val="2"/>
          </rPr>
          <t xml:space="preserve">Total dollars in nominal, non-discounted terms provided for context only ahead of financial case.
</t>
        </r>
      </text>
    </comment>
    <comment ref="G24" authorId="0" shapeId="0" xr:uid="{87722F48-0EFD-4D4A-A5B7-2B916EAECCE2}">
      <text>
        <r>
          <rPr>
            <sz val="10"/>
            <color indexed="9"/>
            <rFont val="Calibri"/>
            <family val="2"/>
          </rPr>
          <t>Summary of monetised option benefits to provide context for economic case. Total dollars in discounted terms Figures should be consistent with information within the main body of the table.</t>
        </r>
      </text>
    </comment>
    <comment ref="E25" authorId="0" shapeId="0" xr:uid="{62300CAD-A1E2-440D-8DFF-4B2860820DA0}">
      <text>
        <r>
          <rPr>
            <sz val="10"/>
            <color indexed="9"/>
            <rFont val="Calibri"/>
            <family val="2"/>
          </rPr>
          <t>Costs of building / developing the asset. They include all costs incurred from the project planning phase until the implementation phase. Typically, investigation costs prior to planning are not capitalised, and neither are the costs incurred after implementation (e.g. training).</t>
        </r>
      </text>
    </comment>
    <comment ref="G25" authorId="0" shapeId="0" xr:uid="{C8B354A6-9948-4B22-BF4F-7CF3A80BB69D}">
      <text>
        <r>
          <rPr>
            <sz val="10"/>
            <color indexed="9"/>
            <rFont val="Calibri"/>
            <family val="2"/>
          </rPr>
          <t xml:space="preserve">Total Monetised benefits are the standard monetised benefits as per the MBCM. WEBs are indirect benefits additional to those captured in conventional appraisal methods, for example changes in land value and local labour markets. WEBs are generally only applicable to large-scale projects. WEBs could be included as part of the short list of assessment if they will make a material difference to option selection.
</t>
        </r>
      </text>
    </comment>
    <comment ref="E27" authorId="0" shapeId="0" xr:uid="{9DA6BC69-F551-45A9-ABD8-BD8E41A17338}">
      <text>
        <r>
          <rPr>
            <sz val="10"/>
            <color theme="0"/>
            <rFont val="Calibri"/>
            <family val="2"/>
          </rPr>
          <t xml:space="preserve"> In the life-cycle of an asset, they are the costs that precede the project planning, design and  “build” (e.g. investigation costs) and those that are incurred after implementation (training, operating and / or maintenance costs). </t>
        </r>
        <r>
          <rPr>
            <sz val="11"/>
            <color theme="0"/>
            <rFont val="Calibri"/>
            <family val="2"/>
          </rPr>
          <t xml:space="preserve">
</t>
        </r>
      </text>
    </comment>
    <comment ref="G28" authorId="0" shapeId="0" xr:uid="{6E423A3C-3B5C-4BB6-A3A3-6D08717FC4B1}">
      <text>
        <r>
          <rPr>
            <sz val="10"/>
            <color theme="0"/>
            <rFont val="Calibri"/>
            <family val="2"/>
          </rPr>
          <t>Benefit Cost Ratios (BCRs) represent present value of total benefits divided by present value of total costs.</t>
        </r>
        <r>
          <rPr>
            <sz val="11"/>
            <color theme="0"/>
            <rFont val="Calibri"/>
            <family val="2"/>
          </rPr>
          <t xml:space="preserve">  
</t>
        </r>
      </text>
    </comment>
    <comment ref="E29" authorId="0" shapeId="0" xr:uid="{F7B2A706-65C7-4452-8390-4B8384FF739D}">
      <text>
        <r>
          <rPr>
            <sz val="10"/>
            <color theme="0"/>
            <rFont val="Calibri"/>
            <family val="2"/>
          </rPr>
          <t>Total Costs of the summation of Capital and Operating costs.</t>
        </r>
        <r>
          <rPr>
            <sz val="11"/>
            <color theme="0"/>
            <rFont val="Calibri"/>
            <family val="2"/>
          </rPr>
          <t xml:space="preserve">
</t>
        </r>
      </text>
    </comment>
    <comment ref="G29" authorId="0" shapeId="0" xr:uid="{0A2197F7-7ADA-4EFA-8C3E-3D211914AF86}">
      <text>
        <r>
          <rPr>
            <sz val="10"/>
            <color theme="0"/>
            <rFont val="Calibri"/>
            <family val="2"/>
          </rPr>
          <t>Benefit Cost Ratios (BCRs) represent present value of total benefits divided by present value of total costs.</t>
        </r>
        <r>
          <rPr>
            <sz val="11"/>
            <color theme="0"/>
            <rFont val="Calibri"/>
            <family val="2"/>
          </rPr>
          <t xml:space="preserve">  
</t>
        </r>
      </text>
    </comment>
    <comment ref="B31" authorId="0" shapeId="0" xr:uid="{919F1F71-2A59-4436-AA9E-30551300CC01}">
      <text>
        <r>
          <rPr>
            <sz val="10"/>
            <color theme="0"/>
            <rFont val="Calibri"/>
            <family val="2"/>
          </rPr>
          <t>Reason why preferred option was chosen. i.e. consideration of non-monetised impacts reasons for best performing. Groups or individuals impacted by positive and negative externalities. Include results of incremental analysis and first year rate of return.</t>
        </r>
        <r>
          <rPr>
            <sz val="11"/>
            <color theme="0"/>
            <rFont val="Calibr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Sara Kilonback</author>
    <author>Shan Lu</author>
  </authors>
  <commentList>
    <comment ref="B4" authorId="0" shapeId="0" xr:uid="{BE8CD203-6619-4F15-9A89-F2F05C9D56F3}">
      <text>
        <r>
          <rPr>
            <sz val="10"/>
            <color indexed="9"/>
            <rFont val="Calibri"/>
            <family val="2"/>
          </rPr>
          <t>Problem/opportunity statement as defined by the business case.</t>
        </r>
      </text>
    </comment>
    <comment ref="D4" authorId="0" shapeId="0" xr:uid="{BFD79EFC-6880-4245-8651-E71B1527DD3D}">
      <text>
        <r>
          <rPr>
            <sz val="10"/>
            <color indexed="9"/>
            <rFont val="Calibri"/>
            <family val="2"/>
          </rPr>
          <t>The intended outcomes or goals of an investment.</t>
        </r>
      </text>
    </comment>
    <comment ref="F4" authorId="0" shapeId="0" xr:uid="{1A60BF0E-6353-45AB-BEBF-F79D29626926}">
      <text>
        <r>
          <rPr>
            <sz val="10"/>
            <color indexed="9"/>
            <rFont val="Calibri"/>
            <family val="2"/>
          </rPr>
          <t>Summary of how a project gives effect to GPS priorities (high level outcome).</t>
        </r>
      </text>
    </comment>
    <comment ref="H4" authorId="0" shapeId="0" xr:uid="{BB6C3604-CA7B-405F-B2C0-B8588B531830}">
      <text>
        <r>
          <rPr>
            <sz val="10"/>
            <color indexed="9"/>
            <rFont val="Calibri"/>
            <family val="2"/>
          </rPr>
          <t>Summary of how a project gives effect to local community outcomes.</t>
        </r>
      </text>
    </comment>
    <comment ref="B10" authorId="0" shapeId="0" xr:uid="{3D669762-E8B9-4720-8975-054D32130675}">
      <text>
        <r>
          <rPr>
            <sz val="10"/>
            <color indexed="9"/>
            <rFont val="Calibri"/>
            <family val="2"/>
          </rPr>
          <t xml:space="preserve">The Waka Kotahi benefits framework is constructed around five key outcomes for transport, as identified in the Ministry of Transport's Outcomes Framework, that is: healthy and safe people, resilience and security, economic prosperity, environmental sustainability and inclusive access.  The transport sector outcomes are the first level of the benefit framework structure.  
</t>
        </r>
      </text>
    </comment>
    <comment ref="B11" authorId="0" shapeId="0" xr:uid="{146C8381-0310-409D-9F21-90C16A2E80A7}">
      <text>
        <r>
          <rPr>
            <sz val="10"/>
            <color indexed="9"/>
            <rFont val="Calibri"/>
            <family val="2"/>
          </rPr>
          <t xml:space="preserve">Name of benefit as per the benefits framework.  Each benefit begins with the word ‘impact’ to reflect the multi-directional flow of benefits which could be positive or negative.  Benefits outside of the benefits framework should have previously been agreed by Waka Kotahi. 
</t>
        </r>
      </text>
    </comment>
    <comment ref="D11" authorId="0" shapeId="0" xr:uid="{8C471105-402A-4696-A36F-5FB0B610C880}">
      <text>
        <r>
          <rPr>
            <sz val="10"/>
            <color indexed="9"/>
            <rFont val="Calibri"/>
            <family val="2"/>
          </rPr>
          <t xml:space="preserve">Number and name of the quantitative or qualitative measure as per the Benefits Framework.   Waka Kotahi will accept measures outside the benefits framework with good explanation and evidence to support these being included.  
</t>
        </r>
      </text>
    </comment>
    <comment ref="E11" authorId="0" shapeId="0" xr:uid="{189E2B40-0B42-4C9E-908D-A4A5AB91A3D9}">
      <text>
        <r>
          <rPr>
            <sz val="10"/>
            <color indexed="9"/>
            <rFont val="Calibri"/>
            <family val="2"/>
          </rPr>
          <t xml:space="preserve">Baseline quantitative result, using the latest data available, or qualitative description of measure at year zero of the assessment period. 
</t>
        </r>
      </text>
    </comment>
    <comment ref="F11" authorId="0" shapeId="0" xr:uid="{AA575A47-26F1-4638-BF7C-E00BDF84771E}">
      <text>
        <r>
          <rPr>
            <sz val="10"/>
            <color indexed="9"/>
            <rFont val="Calibri"/>
            <family val="2"/>
          </rPr>
          <t xml:space="preserve">Forecast expected change over time if there was no intervention or investment beyond the do minimum.  Using forecast data or qualitative description.
</t>
        </r>
      </text>
    </comment>
    <comment ref="G11" authorId="0" shapeId="0" xr:uid="{BB58659E-235D-4187-9E35-CF817A65EA3D}">
      <text>
        <r>
          <rPr>
            <sz val="10"/>
            <color indexed="9"/>
            <rFont val="Calibri"/>
            <family val="2"/>
          </rPr>
          <t xml:space="preserve">Forecast of expected change over time, should the option be implemented.  Using forecast data or qualitative description.  
</t>
        </r>
      </text>
    </comment>
    <comment ref="H11" authorId="0" shapeId="0" xr:uid="{B2420149-1D31-4A87-AF53-48F41949628F}">
      <text>
        <r>
          <rPr>
            <sz val="10"/>
            <color indexed="9"/>
            <rFont val="Calibri"/>
            <family val="2"/>
          </rPr>
          <t xml:space="preserve">Forecast expected change of monetised impacts over time if there was no intervention or investment beyond the do minimum.   
</t>
        </r>
      </text>
    </comment>
    <comment ref="I11" authorId="0" shapeId="0" xr:uid="{AAB80447-67A5-4DC1-92F8-4FD9FDB426C0}">
      <text>
        <r>
          <rPr>
            <sz val="10"/>
            <color indexed="9"/>
            <rFont val="Calibri"/>
            <family val="2"/>
          </rPr>
          <t xml:space="preserve">Positive or negative benefit in dollar terms, non-discounted to allow comparison with the do minimum.  
</t>
        </r>
      </text>
    </comment>
    <comment ref="D13" authorId="0" shapeId="0" xr:uid="{2B83C5E9-568B-455C-AF5B-D760A1BBE804}">
      <text>
        <r>
          <rPr>
            <sz val="10"/>
            <color indexed="9"/>
            <rFont val="Calibri"/>
            <family val="2"/>
          </rPr>
          <t>Measures can be selected from anywhere in the benefits framework.</t>
        </r>
        <r>
          <rPr>
            <b/>
            <sz val="12"/>
            <color indexed="9"/>
            <rFont val="Calibri"/>
            <family val="2"/>
          </rPr>
          <t xml:space="preserve">
</t>
        </r>
      </text>
    </comment>
    <comment ref="D16" authorId="0" shapeId="0" xr:uid="{6D4430D7-03BD-485B-8A37-8F165C30A551}">
      <text>
        <r>
          <rPr>
            <sz val="10"/>
            <color indexed="9"/>
            <rFont val="Calibri"/>
            <family val="2"/>
          </rPr>
          <t>Measures can be selected from anywhere in the benefits framework.</t>
        </r>
        <r>
          <rPr>
            <b/>
            <sz val="12"/>
            <color indexed="9"/>
            <rFont val="Calibri"/>
            <family val="2"/>
          </rPr>
          <t xml:space="preserve">
</t>
        </r>
      </text>
    </comment>
    <comment ref="B18" authorId="1" shapeId="0" xr:uid="{CD672FFF-EB36-4FF5-9139-5E09E782C656}">
      <text>
        <r>
          <rPr>
            <sz val="10"/>
            <color indexed="9"/>
            <rFont val="Calibri"/>
            <family val="2"/>
          </rPr>
          <t>8.1 Impact on greenhouse gas emissions measure 8.1.1 CO2 emissions is mandatory</t>
        </r>
        <r>
          <rPr>
            <sz val="12"/>
            <color indexed="9"/>
            <rFont val="Calibri"/>
            <family val="2"/>
          </rPr>
          <t>.</t>
        </r>
      </text>
    </comment>
    <comment ref="B20" authorId="1" shapeId="0" xr:uid="{40789AB6-3006-41CF-ABDE-04A77EBD4C35}">
      <text>
        <r>
          <rPr>
            <sz val="10"/>
            <color indexed="9"/>
            <rFont val="Calibri"/>
            <family val="2"/>
          </rPr>
          <t>12.1 Impact on Te Ao Māori benefit / name of benefit measure 12.1.1 Te Ao Māori is mandatory.</t>
        </r>
      </text>
    </comment>
    <comment ref="D21" authorId="0" shapeId="0" xr:uid="{AB7875EF-B31D-4B0F-B012-70BFF47B1E6B}">
      <text>
        <r>
          <rPr>
            <sz val="10"/>
            <color indexed="9"/>
            <rFont val="Calibri"/>
            <family val="2"/>
          </rPr>
          <t>Measures can be selected from anywhere in the benefits framework.</t>
        </r>
      </text>
    </comment>
    <comment ref="B24" authorId="0" shapeId="0" xr:uid="{A37151B2-EC67-43E4-8C23-3B169F5FDAC7}">
      <text>
        <r>
          <rPr>
            <sz val="10"/>
            <color theme="0"/>
            <rFont val="Calibri"/>
            <family val="2"/>
          </rPr>
          <t>Aggregate description of non-monetised impacts of this option, including quantative and qualitative description.</t>
        </r>
        <r>
          <rPr>
            <sz val="11"/>
            <color theme="0"/>
            <rFont val="Calibri"/>
            <family val="2"/>
          </rPr>
          <t xml:space="preserve">
</t>
        </r>
      </text>
    </comment>
    <comment ref="E24" authorId="0" shapeId="0" xr:uid="{143E9AAB-BECA-438A-AB06-7913CE96DE1D}">
      <text>
        <r>
          <rPr>
            <sz val="10"/>
            <color indexed="9"/>
            <rFont val="Calibri"/>
            <family val="2"/>
          </rPr>
          <t xml:space="preserve">Total dollars in nominal, non-discounted terms provided for context only ahead of financial case.
</t>
        </r>
      </text>
    </comment>
    <comment ref="G24" authorId="0" shapeId="0" xr:uid="{6632D099-1A09-4ADA-A0EA-889E9103BF53}">
      <text>
        <r>
          <rPr>
            <sz val="10"/>
            <color indexed="9"/>
            <rFont val="Calibri"/>
            <family val="2"/>
          </rPr>
          <t>Summary of monetised option benefits to provide context for economic case. Total dollars in discounted terms Figures should be consistent with information within the main body of the table.</t>
        </r>
      </text>
    </comment>
    <comment ref="E25" authorId="0" shapeId="0" xr:uid="{D051AF56-267B-4941-98E8-1DF0B8F0EB77}">
      <text>
        <r>
          <rPr>
            <sz val="10"/>
            <color indexed="9"/>
            <rFont val="Calibri"/>
            <family val="2"/>
          </rPr>
          <t>Costs of building / developing the asset. They include all costs incurred from the project planning phase until the implementation phase. Typically, investigation costs prior to planning are not capitalised, and neither are the costs incurred after implementation (e.g. training).</t>
        </r>
      </text>
    </comment>
    <comment ref="G25" authorId="0" shapeId="0" xr:uid="{AB09D197-3CEC-4565-8919-8E6C5782D433}">
      <text>
        <r>
          <rPr>
            <sz val="10"/>
            <color indexed="9"/>
            <rFont val="Calibri"/>
            <family val="2"/>
          </rPr>
          <t xml:space="preserve">Total Monetised benefits are the standard monetised benefits as per the MBCM. WEBs are indirect benefits additional to those captured in conventional appraisal methods, for example changes in land value and local labour markets. WEBs are generally only applicable to large-scale projects. WEBs could be included as part of the short list of assessment if they will make a material difference to option selection.
</t>
        </r>
      </text>
    </comment>
    <comment ref="E27" authorId="0" shapeId="0" xr:uid="{AC612C7D-52A1-4168-A9B9-4224027FD6DA}">
      <text>
        <r>
          <rPr>
            <sz val="10"/>
            <color theme="0"/>
            <rFont val="Calibri"/>
            <family val="2"/>
          </rPr>
          <t xml:space="preserve"> In the life-cycle of an asset, they are the costs that precede the project planning, design and  “build” (e.g. investigation costs) and those that are incurred after implementation (training, operating and / or maintenance costs). </t>
        </r>
        <r>
          <rPr>
            <sz val="11"/>
            <color theme="0"/>
            <rFont val="Calibri"/>
            <family val="2"/>
          </rPr>
          <t xml:space="preserve">
</t>
        </r>
      </text>
    </comment>
    <comment ref="G28" authorId="0" shapeId="0" xr:uid="{E5A28C1D-055C-4610-9340-CFB5653AA815}">
      <text>
        <r>
          <rPr>
            <sz val="10"/>
            <color theme="0"/>
            <rFont val="Calibri"/>
            <family val="2"/>
          </rPr>
          <t>Benefit Cost Ratios (BCRs) represent present value of total benefits divided by present value of total costs.</t>
        </r>
        <r>
          <rPr>
            <sz val="11"/>
            <color theme="0"/>
            <rFont val="Calibri"/>
            <family val="2"/>
          </rPr>
          <t xml:space="preserve">  
</t>
        </r>
      </text>
    </comment>
    <comment ref="E29" authorId="0" shapeId="0" xr:uid="{E6DF0E76-A404-44AD-BAF1-138B8EF8B156}">
      <text>
        <r>
          <rPr>
            <sz val="10"/>
            <color theme="0"/>
            <rFont val="Calibri"/>
            <family val="2"/>
          </rPr>
          <t>Total Costs of the summation of Capital and Operating costs.</t>
        </r>
        <r>
          <rPr>
            <sz val="11"/>
            <color theme="0"/>
            <rFont val="Calibri"/>
            <family val="2"/>
          </rPr>
          <t xml:space="preserve">
</t>
        </r>
      </text>
    </comment>
    <comment ref="G29" authorId="0" shapeId="0" xr:uid="{632BF5F0-E44E-47BD-B181-C547F71E948D}">
      <text>
        <r>
          <rPr>
            <sz val="10"/>
            <color theme="0"/>
            <rFont val="Calibri"/>
            <family val="2"/>
          </rPr>
          <t>Benefit Cost Ratios (BCRs) represent present value of total benefits divided by present value of total costs.</t>
        </r>
        <r>
          <rPr>
            <sz val="11"/>
            <color theme="0"/>
            <rFont val="Calibri"/>
            <family val="2"/>
          </rPr>
          <t xml:space="preserve">  
</t>
        </r>
      </text>
    </comment>
    <comment ref="B31" authorId="0" shapeId="0" xr:uid="{D185135F-25CE-4F24-B53E-9DD1FCE6D0E7}">
      <text>
        <r>
          <rPr>
            <sz val="10"/>
            <color theme="0"/>
            <rFont val="Calibri"/>
            <family val="2"/>
          </rPr>
          <t>Reason why preferred option was chosen. i.e. consideration of non-monetised impacts reasons for best performing. Groups or individuals impacted by positive and negative externalities. Include results of incremental analysis and first year rate of return.</t>
        </r>
        <r>
          <rPr>
            <sz val="11"/>
            <color theme="0"/>
            <rFont val="Calibri"/>
            <family val="2"/>
          </rPr>
          <t xml:space="preserve">
</t>
        </r>
      </text>
    </comment>
  </commentList>
</comments>
</file>

<file path=xl/sharedStrings.xml><?xml version="1.0" encoding="utf-8"?>
<sst xmlns="http://schemas.openxmlformats.org/spreadsheetml/2006/main" count="623" uniqueCount="223">
  <si>
    <t>Appraisal Summary Table - Auckland cycling and micromobility PBC</t>
  </si>
  <si>
    <t>Date:</t>
  </si>
  <si>
    <t>2021-2061</t>
  </si>
  <si>
    <t>Option Name:</t>
  </si>
  <si>
    <t>Problem/opportunity statement:</t>
  </si>
  <si>
    <t>Investment objectives:</t>
  </si>
  <si>
    <t>How project gives effect to GPS:</t>
  </si>
  <si>
    <t>How project gives effect to local community outcomes:</t>
  </si>
  <si>
    <t>Contribute to a reduction of deaths and serious injuries involving people using bikes and micromobility by 40% by 2031 (30%)</t>
  </si>
  <si>
    <t>Gives effect to 'Healthy and safe people'</t>
  </si>
  <si>
    <t>Supports Auckland Safety Programme Business Case outcomes</t>
  </si>
  <si>
    <t>Problem 2: People find cycling and micromobility unsafe and unattractive, resulting in these modes not fulfilling their potential to contribute to Auckland’s transport system (30%)</t>
  </si>
  <si>
    <t>Gives effect to Te Tāruke-ā-Tāwhiri: Auckland’s Climate Plan and Auckland Council's Transport Emissions Reduction Plan (currently in development)</t>
  </si>
  <si>
    <t>Problem 3: Relatively low levels of cycling and micromobility and high dependence on private vehicles result in poor environmental, place, social and health outcomes, including the risk that we will not meet the goals of Te Tāruke-ā-Tāwhiri: Auckland’s Climate Plan  (30%)</t>
  </si>
  <si>
    <t>Gives effect to 'Inclusive access' by enabling more people to access social and economic opportunities</t>
  </si>
  <si>
    <t>Problem 4: Current cycling delivery mechanisms and resistance towards reallocating road space to cycling facilities are resulting in cost escalations, delays in delivery, and facilities that do not always meet customer expectations (10%)</t>
  </si>
  <si>
    <t>Gives effect to 'Economic prosperity' and 'Environmental sustainability' by minimising kerb movements and therefore costs, speeding delivery thereby speeding up reduction in emissions.</t>
  </si>
  <si>
    <t>Transport Outcomes</t>
  </si>
  <si>
    <r>
      <t xml:space="preserve">Non-Monetised Impact:
</t>
    </r>
    <r>
      <rPr>
        <sz val="12"/>
        <color indexed="63"/>
        <rFont val="Calibri"/>
        <family val="2"/>
      </rPr>
      <t>(description in numerical or narrative terms)</t>
    </r>
  </si>
  <si>
    <r>
      <rPr>
        <b/>
        <sz val="12"/>
        <color indexed="56"/>
        <rFont val="Calibri"/>
        <family val="2"/>
      </rPr>
      <t>Monetised Impact:</t>
    </r>
    <r>
      <rPr>
        <sz val="12"/>
        <color indexed="56"/>
        <rFont val="Whitney Semibold"/>
      </rPr>
      <t xml:space="preserve">
</t>
    </r>
    <r>
      <rPr>
        <sz val="12"/>
        <color indexed="63"/>
        <rFont val="Calibri"/>
        <family val="2"/>
      </rPr>
      <t>(description in dollar terms in real terms, non-discounted)</t>
    </r>
  </si>
  <si>
    <t>Name of Benefit</t>
  </si>
  <si>
    <t>Name of Measure:</t>
  </si>
  <si>
    <t>Baseline:</t>
  </si>
  <si>
    <t>Do Minimum Impact:</t>
  </si>
  <si>
    <t>Preferred Option Impact:</t>
  </si>
  <si>
    <t>Option Impact:</t>
  </si>
  <si>
    <r>
      <rPr>
        <b/>
        <sz val="12"/>
        <color indexed="50"/>
        <rFont val="Calibri"/>
        <family val="2"/>
      </rPr>
      <t>Healthy and safe people</t>
    </r>
    <r>
      <rPr>
        <sz val="12"/>
        <color indexed="50"/>
        <rFont val="Whitney Semibold"/>
      </rPr>
      <t xml:space="preserve"> </t>
    </r>
  </si>
  <si>
    <t>1.1 Impact on social cost and incidents of crashes</t>
  </si>
  <si>
    <t>1.1.3 Deaths and serious injuries</t>
  </si>
  <si>
    <t>… type</t>
  </si>
  <si>
    <t>2.1 Impact on perceptions of safety and security</t>
  </si>
  <si>
    <t>2.1.1 Access - perception</t>
  </si>
  <si>
    <t>3.1 Impact of mode on physical and mental health</t>
  </si>
  <si>
    <t>3.1.1 Physical health benefits from active modes</t>
  </si>
  <si>
    <t xml:space="preserve">Economic prosperity </t>
  </si>
  <si>
    <t>Deliverability</t>
  </si>
  <si>
    <t>Rate of delivery of safe cycling facilities</t>
  </si>
  <si>
    <r>
      <rPr>
        <b/>
        <sz val="12"/>
        <color indexed="17"/>
        <rFont val="Calibri"/>
        <family val="2"/>
      </rPr>
      <t>Environmental sustainability</t>
    </r>
    <r>
      <rPr>
        <i/>
        <sz val="12"/>
        <color indexed="50"/>
        <rFont val="Calibri"/>
        <family val="2"/>
      </rPr>
      <t xml:space="preserve"> </t>
    </r>
  </si>
  <si>
    <t>8.1 Impact on greenhouse gas emissions</t>
  </si>
  <si>
    <t>8.1.1 CO2 emissions</t>
  </si>
  <si>
    <r>
      <rPr>
        <b/>
        <sz val="12"/>
        <color indexed="57"/>
        <rFont val="Calibri"/>
        <family val="2"/>
      </rPr>
      <t>Inclusive access</t>
    </r>
    <r>
      <rPr>
        <i/>
        <sz val="12"/>
        <color indexed="57"/>
        <rFont val="Calibri"/>
        <family val="2"/>
      </rPr>
      <t xml:space="preserve"> </t>
    </r>
  </si>
  <si>
    <t>12.1 Impact on Te Ao Māori</t>
  </si>
  <si>
    <t>12.1.1 Te Ao Māori</t>
  </si>
  <si>
    <t>10.2 Impact on mode choice</t>
  </si>
  <si>
    <t>10.2.1 People - mode share</t>
  </si>
  <si>
    <t>10.3 Impact on access to opportunities</t>
  </si>
  <si>
    <t>10.3.1 Access to key social destinations (all modes)</t>
  </si>
  <si>
    <t>11.3 Impact on townscape</t>
  </si>
  <si>
    <t>11.3.1 Townscape</t>
  </si>
  <si>
    <t>1.  Summary of Non-Monetised Impacts (Description)</t>
  </si>
  <si>
    <t>Capital Costs</t>
  </si>
  <si>
    <r>
      <t xml:space="preserve">Total Monetised Benefits, </t>
    </r>
    <r>
      <rPr>
        <u/>
        <sz val="12"/>
        <color indexed="63"/>
        <rFont val="Calibri"/>
        <family val="2"/>
      </rPr>
      <t>excluding</t>
    </r>
    <r>
      <rPr>
        <sz val="12"/>
        <color indexed="63"/>
        <rFont val="Calibri"/>
        <family val="2"/>
      </rPr>
      <t xml:space="preserve"> Wider Economic 
Benefits (WEBs)</t>
    </r>
  </si>
  <si>
    <r>
      <t xml:space="preserve">Total Monetised Benefits, </t>
    </r>
    <r>
      <rPr>
        <u/>
        <sz val="12"/>
        <color indexed="63"/>
        <rFont val="Calibri"/>
        <family val="2"/>
      </rPr>
      <t>including</t>
    </r>
    <r>
      <rPr>
        <sz val="12"/>
        <color indexed="63"/>
        <rFont val="Calibri"/>
        <family val="2"/>
      </rPr>
      <t xml:space="preserve"> Wider Economic 
Benefits (WEBs)</t>
    </r>
  </si>
  <si>
    <t>Operating Costs</t>
  </si>
  <si>
    <t>Total Monetised Benefits (costs)</t>
  </si>
  <si>
    <t>BCR (excluding WEBs)</t>
  </si>
  <si>
    <t>Total Financial Costs</t>
  </si>
  <si>
    <t>BCR (including WEBs)</t>
  </si>
  <si>
    <t>Rationale for selecting preferred option</t>
  </si>
  <si>
    <t>Healthy and safe people benefits</t>
  </si>
  <si>
    <t>Resilience and security benefits</t>
  </si>
  <si>
    <t>Economic Prosperity benefits</t>
  </si>
  <si>
    <t>Environmental sustainability benefits</t>
  </si>
  <si>
    <t>Inclusive access benefits</t>
  </si>
  <si>
    <t>4.1 Impact on system vunerabilities and redundancies</t>
  </si>
  <si>
    <t>5.1 Impact on system reliability</t>
  </si>
  <si>
    <t>7.1 Impact on water</t>
  </si>
  <si>
    <t>10.1 Impact on user experience of the transport system</t>
  </si>
  <si>
    <t>1.2 Impact on a safe system</t>
  </si>
  <si>
    <t>Double click to add alternative benefit</t>
  </si>
  <si>
    <t>5.2 Impact on network productivity and utilisation</t>
  </si>
  <si>
    <t>7.2 Impact on land and biodiversity</t>
  </si>
  <si>
    <t>6.1 Wider economic benefit (productivity)</t>
  </si>
  <si>
    <t>6.2 Wider economic benefit (employment impact)</t>
  </si>
  <si>
    <t>9.1 Impact on resource efficiency</t>
  </si>
  <si>
    <t>10.4 Impact on community cohesion</t>
  </si>
  <si>
    <t>3.2 Impact of air emissions on health</t>
  </si>
  <si>
    <t>6.3 Wider economic benefit (imperfect competition)</t>
  </si>
  <si>
    <t>11.1 Impact on heritage and cultural values</t>
  </si>
  <si>
    <t>3.3 Impact of noise and vibration on health</t>
  </si>
  <si>
    <t>6.4 Wider economic benefit (regional economic development)</t>
  </si>
  <si>
    <t>11.2 Impact on landscape</t>
  </si>
  <si>
    <t>Measures</t>
  </si>
  <si>
    <t>1.1.1 Collective risk (crash density)</t>
  </si>
  <si>
    <t>1.1.2 Crashes by severity</t>
  </si>
  <si>
    <t>1.1.4 Personal risk (crash rate)</t>
  </si>
  <si>
    <t>1.1 Impact on social cost of deaths and serious injuries</t>
  </si>
  <si>
    <t>1.2.1 Road assessment rating - roads</t>
  </si>
  <si>
    <t>1.2.2 Road assessment rating - state highways</t>
  </si>
  <si>
    <t>1.2.3 Travel speed gap</t>
  </si>
  <si>
    <t>3.2.1 Ambient air quality - NO2</t>
  </si>
  <si>
    <t>3.2.2 Ambient air quality - PM10</t>
  </si>
  <si>
    <t>3.3.1 Noise level</t>
  </si>
  <si>
    <t>4.1.1 Availablity of a viable alternative to high-risk and high-impact route</t>
  </si>
  <si>
    <t>4.1.2 Level of service and risk</t>
  </si>
  <si>
    <t>5.1.1 Punctuality - public transport</t>
  </si>
  <si>
    <t>5.1.2 Travel time reliability - motor vehicles</t>
  </si>
  <si>
    <t>5.1.3 Travel time delay</t>
  </si>
  <si>
    <t>5.1.4 Temporal availability - road</t>
  </si>
  <si>
    <t>5.2.1 Spatial coverage - freight</t>
  </si>
  <si>
    <t>5.2.2 Freight - mode share value</t>
  </si>
  <si>
    <t>5.2.3 Freight - mode share weight</t>
  </si>
  <si>
    <t>5.2.4 Freight - throughput value</t>
  </si>
  <si>
    <t>5.2.5 Freight - throughput weight</t>
  </si>
  <si>
    <t>5.2.6 Access to key economic destinations (all modes)</t>
  </si>
  <si>
    <t>7.1.1 Water quality</t>
  </si>
  <si>
    <t>7.2.1 Biodiversity</t>
  </si>
  <si>
    <t>7.2.2 Productive land</t>
  </si>
  <si>
    <t>8.1.2 Mode shift from single occupancy private vehicle</t>
  </si>
  <si>
    <t>9.1.1 Resource efficiency</t>
  </si>
  <si>
    <t>9.1.2 Embodied carbon</t>
  </si>
  <si>
    <t>9.1.3 Energy use</t>
  </si>
  <si>
    <t>10.1.1 People - throughput of pedestrians, cyclists and public transport boardings</t>
  </si>
  <si>
    <t>(Repeat) 2.1.1 Access - perception</t>
  </si>
  <si>
    <t>10.1.2 Pedestrian delay</t>
  </si>
  <si>
    <t>10.1.3 Ease of getting on/off public transport services</t>
  </si>
  <si>
    <t>10.1.4 Network condition - cycling</t>
  </si>
  <si>
    <t>10.1.5 Network condition - road</t>
  </si>
  <si>
    <t>10.1.6 People - throughput</t>
  </si>
  <si>
    <t>10.1.7 People - throughput (UCP)</t>
  </si>
  <si>
    <t>10.1.8 Traffic - throughput</t>
  </si>
  <si>
    <t>10.1.9 Travel time</t>
  </si>
  <si>
    <t>(Repeat) 8.1.2 Mode shift from single occupancy private vehicle</t>
  </si>
  <si>
    <t>10.2.2 Accessibility - public transport facilities</t>
  </si>
  <si>
    <t>10.2.3 Spatial coverage - cycle lanes and paths</t>
  </si>
  <si>
    <t>10.2.4 Spatial coverage - cycling facilities</t>
  </si>
  <si>
    <t>10.2.5 Spatial coverage - public transport - employees</t>
  </si>
  <si>
    <t>10.2.6 Spatial coverage - public transport - resident population</t>
  </si>
  <si>
    <t>10.2.6a Spatial coverage - public transport - new residential dwellings</t>
  </si>
  <si>
    <t>10.2.7 Temporal availability - public transport</t>
  </si>
  <si>
    <t>10.2.8 Cost of access to key destinations - all modes</t>
  </si>
  <si>
    <t>10.2.9 Pricing - more efficient</t>
  </si>
  <si>
    <t>10.2.10 Traffic - mode share (number)</t>
  </si>
  <si>
    <t>10.2.10b Traffic - mode share (distance)</t>
  </si>
  <si>
    <t>10.4.1 Social connectedness</t>
  </si>
  <si>
    <t>10.4.2 Isolation</t>
  </si>
  <si>
    <t>10.4.3 Severance</t>
  </si>
  <si>
    <t>11.1.1 Amenity value - natural and built environment</t>
  </si>
  <si>
    <t>11.1.2 Heritage and cultural values</t>
  </si>
  <si>
    <t>11.2.1 Landscape</t>
  </si>
  <si>
    <t>Please type in alternate measure</t>
  </si>
  <si>
    <t>Problem 1: Auckland’s transport system  is failing to protect people using bikes and micromobility devices, resulting in high exposure to risk and over-representation in deaths and serious injuries (30%)</t>
  </si>
  <si>
    <t>24% of Aucklanders have access to major employment zones by safe cycling facilities.</t>
  </si>
  <si>
    <t>~8km/yr</t>
  </si>
  <si>
    <t>0.4% mode share by distance for cycling</t>
  </si>
  <si>
    <t>1% mode share by distance for cycling</t>
  </si>
  <si>
    <t>12% of Aucklanders have access to major employment zones by safe cycling facilities</t>
  </si>
  <si>
    <t>n/a</t>
  </si>
  <si>
    <t>2.  Summary of Financial Impacts (for the $1billion investment level)</t>
  </si>
  <si>
    <t>3.  Summary of Monetised Option Impacts (for $1billion investment level)</t>
  </si>
  <si>
    <t>$2,230-$2,243</t>
  </si>
  <si>
    <t>$792m</t>
  </si>
  <si>
    <t>2.0-3.4</t>
  </si>
  <si>
    <t>n/a (option compared relative to this)</t>
  </si>
  <si>
    <t>$47 million NPV</t>
  </si>
  <si>
    <t>$23-$36 million NPV</t>
  </si>
  <si>
    <t>$797 million traffic reduction benefits</t>
  </si>
  <si>
    <t>$1,252 million NPV</t>
  </si>
  <si>
    <t>Improved access perception for cycling and micromobility compared with baseline</t>
  </si>
  <si>
    <t>From TRA 2020 survey: 22% of Māori would consider cycling, 17% occasionally cycle, 10% medium, 4% regular</t>
  </si>
  <si>
    <t>Reduced personal risk through reduced DSI per km from Vision Zero safe infrastructure. Collective risk likely affected by increase in cycle numbers</t>
  </si>
  <si>
    <t>56 million annual cycle km travelled</t>
  </si>
  <si>
    <t>180 million annual cycle-km travelled</t>
  </si>
  <si>
    <t>230 million annual cycle-km for $306M
470 million annual cycle-km for $1B</t>
  </si>
  <si>
    <t>34% of pop. for $306M
40% of pop. for $1B
50% of pop. for $2B</t>
  </si>
  <si>
    <t>16-17km per year (Average per year based on the projects and programmes in the RLTP, which will deliver approximately 160km over the next 10 years)</t>
  </si>
  <si>
    <t>21km/yr for $306M
31km/yr for $1B
42km/yr for $2B</t>
  </si>
  <si>
    <t>n/a (options assessed relative to this)</t>
  </si>
  <si>
    <t>3,200 annual tonnes reduced (CO2e) for $306M
22,000 annual tonnes reduced (CO2e) for $1B</t>
  </si>
  <si>
    <t>1.3% mode share by distance for $306M
1.9% mode share by distance for $1B
2.2% mode share by distance for $2B</t>
  </si>
  <si>
    <t>Increase cycle mode share by distance from 0.4% to 1.9%, contributing to the regional mode share by distance aspiration of 7% by 2030  (30%)</t>
  </si>
  <si>
    <t>Increase the proportion of the population that can access opportunities within 15 minutes by safe cycling or micromobility to 40% by 2031 (30%)</t>
  </si>
  <si>
    <t>Increase rate of delivery of safe cycling facilities on the Cycle and Micromobility Strategic Network by 15km per year by 2031 (10%)</t>
  </si>
  <si>
    <t>SL Option 1 Impact:</t>
  </si>
  <si>
    <t xml:space="preserve">3.  Summary of Monetised Option Impacts </t>
  </si>
  <si>
    <t xml:space="preserve">2.  Summary of Financial Impacts </t>
  </si>
  <si>
    <t>Shortlist Option 2 - Rapid transit network (RTN) station access</t>
  </si>
  <si>
    <t>Shortlist Option 3 - School cluster access</t>
  </si>
  <si>
    <t>Shortlist Option 1 - Regional routes and connections</t>
  </si>
  <si>
    <t>$77m NPV</t>
  </si>
  <si>
    <t>$754M NPV decongestion benefit</t>
  </si>
  <si>
    <t>$24M NPV</t>
  </si>
  <si>
    <t>$215M NPV</t>
  </si>
  <si>
    <t>$925M NPV</t>
  </si>
  <si>
    <t>$279M NPV decongestion</t>
  </si>
  <si>
    <t>$12M NPV</t>
  </si>
  <si>
    <t>$121M NPV</t>
  </si>
  <si>
    <t>$134M decongestion</t>
  </si>
  <si>
    <t>$56M NPV</t>
  </si>
  <si>
    <t>$622M NPV</t>
  </si>
  <si>
    <t>$561M NPV decongestion</t>
  </si>
  <si>
    <t>SL Option 4 Impact:</t>
  </si>
  <si>
    <t>SL Option 3 Impact:</t>
  </si>
  <si>
    <t>SL Option 2 Impact:</t>
  </si>
  <si>
    <t>excluded form shortlist assessment</t>
  </si>
  <si>
    <t>$1,850 M</t>
  </si>
  <si>
    <t>$965 M</t>
  </si>
  <si>
    <t>$413 M</t>
  </si>
  <si>
    <t>$1029 M</t>
  </si>
  <si>
    <t xml:space="preserve">Gives effect to 'Environmental sustainability' through a reduction of transport emissions. Gives effect to 'making active travel an attractive option'.  </t>
  </si>
  <si>
    <t>DSI per km travelled - to be measured at investigation stage business case level (i.e. SSBC level)</t>
  </si>
  <si>
    <t>$111 million NPV perceived travel time benefits</t>
  </si>
  <si>
    <t xml:space="preserve">The following benefits have not been monetised:
- Benefits to pedestrians (e.g. from improved crossings)
- Retail/business benefits e.g. from improved trade
- PT benefits and revenue from PT uptake through improved access to stations
</t>
  </si>
  <si>
    <t>Evaluation Period: 
(baseline and forecast year) 
e.g. 2020 - 2060</t>
  </si>
  <si>
    <t>Preferred Programme - Prioritised list of cycling and micromobility network infrastructure, bike parking, and customer growth initiatives of $2billion</t>
  </si>
  <si>
    <t>$154M NPV perceived travel time benefits</t>
  </si>
  <si>
    <t xml:space="preserve">The following benefits have not been monetised:
- Benefits from short distance trips (i.e. school and RTN)
- Emissions
- Benefits to pedestrians except health (e.g. from improved crossings)
- Retail/business benefits e.g. from improved trade
- PT benefits and revenue from PT uptake through improved access to stations
</t>
  </si>
  <si>
    <t>$47M perceived travel time benefit</t>
  </si>
  <si>
    <t xml:space="preserve">The following benefits have not been monetised:
- Benefits from trips not RTN related (i.e. school, commute, recreation, retail etc)
- Emissions
- Benefits to pedestrians except health (e.g. from improved crossings)
- Retail/business benefits e.g. from improved trade
- PT benefits and revenue from PT uptake through improved access to stations
</t>
  </si>
  <si>
    <t>$23M perceived travel time benefit</t>
  </si>
  <si>
    <t xml:space="preserve">The following benefits have not been monetised:
- Benefits from trips not school related (i.e. RTN, commute, recreation, retail etc)
- Emissions
- Benefits to pedestrians except health (e.g. from improved crossings)
- Retail/business benefits e.g. from improved trade
- PT benefits and revenue from PT uptake through improved access to stations
</t>
  </si>
  <si>
    <t>$112M perceived travel time benefit</t>
  </si>
  <si>
    <t>Shortlist Option 4 - Metropolitan centres and satellite towns</t>
  </si>
  <si>
    <t>Not assessed</t>
  </si>
  <si>
    <t>Good value for money, deliverable, strong alignment with strategies (e.g. GPS and Te Tāruke-ā-Tāwhiri: Auckland’s Climate Plan), scalable to level of investment. The preferred option blends the shortlist options to minimise delivery risks, while maximising demands and therefore value for money.  Shortlist options 1 and 4 had higher deliverability risks, whereas shortlist options 2 and 3 had lower demands. By layering the demands across the options and considering deliverability, the preferred option provides the best value for money.</t>
  </si>
  <si>
    <t>Taken through from shortlist to preferred (blended) option because good value for money and evidence of success with past projects. Many connections have high delivery risks and costs, especially those on arterial and state highway routes which have much more complex design requirements and multi-modal considerations.</t>
  </si>
  <si>
    <t>Taken through from shortlist to preferred (blended) option because good value for money and supports growth and variety of cycle trips types. Many connections have high delivery risks and costs from more complex design requirements and multi-modal and place considerations.</t>
  </si>
  <si>
    <t>Taken through from shortlist to preferred (blended) option because once other trip types are layered will have a BCR above 1.0 and offers opportunity for lower cost per km implementation (i.e. good deliverability). Provides lower cycle km compared to Options 1 and 2 because only serving first and last leg journeys.</t>
  </si>
  <si>
    <t>Taken through from shortlist to preferred (blended) option because once other trip types are layers will have a BCR above 1.0 and offers opportunity for lower cost per km implementation (i.e. good deliverability). Provides lower cycle km compared to Options 1 and 2 because only serving short trips to school.</t>
  </si>
  <si>
    <t>$1.118 billion over 10 years (including 30% contingency, 6% escalation, and 5.7% admin costs)</t>
  </si>
  <si>
    <t>$168 million over 10 years</t>
  </si>
  <si>
    <t>$1.287 billion (over 10 years)</t>
  </si>
  <si>
    <t xml:space="preserve">Total Financial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</si>
</sst>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d/mm/yyyy;@"/>
    <numFmt numFmtId="165" formatCode="&quot;$&quot;#,##0;[Red]&quot;$&quot;#,##0"/>
    <numFmt numFmtId="166" formatCode="#,##0.0;[Red]#,##0.0"/>
  </numFmts>
  <fonts count="42">
    <font>
      <sz val="12"/>
      <color theme="1"/>
      <name val="Calibri"/>
      <family val="2"/>
      <scheme val="minor"/>
    </font>
    <font>
      <sz val="8"/>
      <name val="Calibri"/>
      <family val="2"/>
    </font>
    <font>
      <sz val="12"/>
      <color indexed="56"/>
      <name val="Whitney Semibold"/>
    </font>
    <font>
      <b/>
      <sz val="12"/>
      <color indexed="56"/>
      <name val="Calibri"/>
      <family val="2"/>
    </font>
    <font>
      <sz val="12"/>
      <color indexed="63"/>
      <name val="Calibri"/>
      <family val="2"/>
    </font>
    <font>
      <sz val="10"/>
      <color indexed="9"/>
      <name val="Calibri"/>
      <family val="2"/>
    </font>
    <font>
      <b/>
      <sz val="12"/>
      <color indexed="9"/>
      <name val="Calibri"/>
      <family val="2"/>
    </font>
    <font>
      <sz val="12"/>
      <color theme="1"/>
      <name val="Whitney Light"/>
    </font>
    <font>
      <sz val="12"/>
      <color theme="1"/>
      <name val="Whitney Book"/>
    </font>
    <font>
      <sz val="12"/>
      <color theme="1" tint="0.34998626667073579"/>
      <name val="Whitney Light"/>
    </font>
    <font>
      <b/>
      <sz val="12"/>
      <color rgb="FF043B61"/>
      <name val="Calibri"/>
      <family val="2"/>
    </font>
    <font>
      <sz val="12"/>
      <color theme="1"/>
      <name val="Calibri"/>
      <family val="2"/>
    </font>
    <font>
      <b/>
      <sz val="12"/>
      <color theme="1"/>
      <name val="Calibri"/>
      <family val="2"/>
    </font>
    <font>
      <sz val="12"/>
      <color theme="1" tint="0.34998626667073579"/>
      <name val="Calibri"/>
      <family val="2"/>
    </font>
    <font>
      <b/>
      <sz val="14"/>
      <color rgb="FF043B61"/>
      <name val="Calibri"/>
      <family val="2"/>
    </font>
    <font>
      <b/>
      <sz val="30"/>
      <color theme="0"/>
      <name val="Calibri"/>
      <family val="2"/>
    </font>
    <font>
      <b/>
      <sz val="28"/>
      <color theme="0"/>
      <name val="Calibri"/>
      <family val="2"/>
    </font>
    <font>
      <sz val="12"/>
      <color rgb="FF043B61"/>
      <name val="Whitney Semibold"/>
    </font>
    <font>
      <sz val="14"/>
      <color rgb="FF043B61"/>
      <name val="Calibri"/>
      <family val="2"/>
    </font>
    <font>
      <b/>
      <sz val="12"/>
      <color theme="1"/>
      <name val="Calibri"/>
      <family val="2"/>
      <scheme val="minor"/>
    </font>
    <font>
      <u/>
      <sz val="12"/>
      <color theme="10"/>
      <name val="Calibri"/>
      <family val="2"/>
      <scheme val="minor"/>
    </font>
    <font>
      <u/>
      <sz val="12"/>
      <color theme="11"/>
      <name val="Calibri"/>
      <family val="2"/>
      <scheme val="minor"/>
    </font>
    <font>
      <sz val="12"/>
      <color rgb="FF80A30A"/>
      <name val="Whitney Semibold"/>
    </font>
    <font>
      <b/>
      <sz val="12"/>
      <color indexed="50"/>
      <name val="Calibri"/>
      <family val="2"/>
    </font>
    <font>
      <sz val="12"/>
      <color indexed="50"/>
      <name val="Whitney Semibold"/>
    </font>
    <font>
      <sz val="12"/>
      <color theme="1" tint="0.249977111117893"/>
      <name val="Calibri"/>
      <family val="2"/>
    </font>
    <font>
      <b/>
      <sz val="12"/>
      <color indexed="53"/>
      <name val="Calibri"/>
      <family val="2"/>
    </font>
    <font>
      <b/>
      <sz val="12"/>
      <color indexed="17"/>
      <name val="Calibri"/>
      <family val="2"/>
    </font>
    <font>
      <i/>
      <sz val="12"/>
      <color indexed="50"/>
      <name val="Calibri"/>
      <family val="2"/>
    </font>
    <font>
      <b/>
      <sz val="12"/>
      <color indexed="57"/>
      <name val="Calibri"/>
      <family val="2"/>
    </font>
    <font>
      <i/>
      <sz val="12"/>
      <color indexed="57"/>
      <name val="Calibri"/>
      <family val="2"/>
    </font>
    <font>
      <i/>
      <sz val="12"/>
      <color theme="1"/>
      <name val="Whitney Light"/>
    </font>
    <font>
      <u/>
      <sz val="12"/>
      <color indexed="63"/>
      <name val="Calibri"/>
      <family val="2"/>
    </font>
    <font>
      <sz val="11"/>
      <color theme="0"/>
      <name val="Calibri"/>
      <family val="2"/>
    </font>
    <font>
      <sz val="12"/>
      <color theme="1"/>
      <name val="Calibri"/>
      <scheme val="minor"/>
    </font>
    <font>
      <sz val="12"/>
      <color rgb="FF80A30A"/>
      <name val="Calibri"/>
      <family val="2"/>
    </font>
    <font>
      <sz val="12"/>
      <color indexed="9"/>
      <name val="Calibri"/>
      <family val="2"/>
    </font>
    <font>
      <sz val="10"/>
      <color theme="0"/>
      <name val="Calibri"/>
      <family val="2"/>
    </font>
    <font>
      <sz val="12"/>
      <color indexed="57"/>
      <name val="Calibri"/>
      <family val="2"/>
    </font>
    <font>
      <sz val="12"/>
      <color indexed="50"/>
      <name val="Whitney Semibold"/>
      <family val="2"/>
    </font>
    <font>
      <sz val="12"/>
      <color theme="1" tint="0.34998626667073579"/>
      <name val="Calibri"/>
    </font>
    <font>
      <sz val="12"/>
      <color theme="1"/>
      <name val="Calibri"/>
      <family val="2"/>
      <scheme val="minor"/>
    </font>
  </fonts>
  <fills count="5">
    <fill>
      <patternFill patternType="none"/>
    </fill>
    <fill>
      <patternFill patternType="gray125"/>
    </fill>
    <fill>
      <patternFill patternType="solid">
        <fgColor rgb="FF043B61"/>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21">
    <border>
      <left/>
      <right/>
      <top/>
      <bottom/>
      <diagonal/>
    </border>
    <border>
      <left style="thin">
        <color theme="1" tint="0.249977111117893"/>
      </left>
      <right/>
      <top/>
      <bottom/>
      <diagonal/>
    </border>
    <border>
      <left/>
      <right style="thin">
        <color theme="1" tint="0.249977111117893"/>
      </right>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top/>
      <bottom style="thin">
        <color theme="1" tint="0.249977111117893"/>
      </bottom>
      <diagonal/>
    </border>
    <border>
      <left/>
      <right/>
      <top style="thin">
        <color theme="1" tint="0.249977111117893"/>
      </top>
      <bottom/>
      <diagonal/>
    </border>
    <border>
      <left/>
      <right/>
      <top style="thin">
        <color theme="1" tint="0.249977111117893"/>
      </top>
      <bottom style="thin">
        <color theme="1" tint="0.249977111117893"/>
      </bottom>
      <diagonal/>
    </border>
    <border>
      <left style="thin">
        <color theme="1" tint="0.249977111117893"/>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bottom style="thin">
        <color theme="1" tint="0.249977111117893"/>
      </bottom>
      <diagonal/>
    </border>
    <border>
      <left/>
      <right/>
      <top style="thin">
        <color theme="0"/>
      </top>
      <bottom style="thin">
        <color theme="0"/>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82">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44" fontId="41" fillId="0" borderId="0" applyFont="0" applyFill="0" applyBorder="0" applyAlignment="0" applyProtection="0"/>
  </cellStyleXfs>
  <cellXfs count="101">
    <xf numFmtId="0" fontId="0" fillId="0" borderId="0" xfId="0"/>
    <xf numFmtId="0" fontId="7" fillId="0" borderId="0" xfId="0" applyFont="1"/>
    <xf numFmtId="0" fontId="8" fillId="0" borderId="0" xfId="0" applyFont="1"/>
    <xf numFmtId="0" fontId="7" fillId="0" borderId="0" xfId="0" applyFont="1" applyAlignment="1">
      <alignment vertical="center"/>
    </xf>
    <xf numFmtId="0" fontId="0" fillId="0" borderId="0" xfId="0" applyAlignment="1">
      <alignment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1" fillId="0" borderId="0" xfId="0" applyFont="1"/>
    <xf numFmtId="0" fontId="10" fillId="0" borderId="5" xfId="0" applyFont="1" applyBorder="1"/>
    <xf numFmtId="0" fontId="12" fillId="0" borderId="0" xfId="0" applyFont="1"/>
    <xf numFmtId="0" fontId="11" fillId="0" borderId="0" xfId="0" applyFont="1" applyAlignment="1">
      <alignment vertical="top"/>
    </xf>
    <xf numFmtId="0" fontId="12" fillId="0" borderId="0" xfId="0" applyFont="1" applyAlignment="1">
      <alignment vertical="top"/>
    </xf>
    <xf numFmtId="0" fontId="13" fillId="0" borderId="0" xfId="0" applyFont="1"/>
    <xf numFmtId="0" fontId="0" fillId="3" borderId="15" xfId="0" applyFill="1" applyBorder="1"/>
    <xf numFmtId="0" fontId="0" fillId="4" borderId="15" xfId="0" applyFill="1" applyBorder="1"/>
    <xf numFmtId="0" fontId="0" fillId="3" borderId="16" xfId="0" applyFill="1" applyBorder="1"/>
    <xf numFmtId="0" fontId="19" fillId="3" borderId="15" xfId="0" applyFont="1" applyFill="1" applyBorder="1"/>
    <xf numFmtId="0" fontId="19" fillId="3" borderId="16" xfId="0" applyFont="1" applyFill="1" applyBorder="1"/>
    <xf numFmtId="164" fontId="13" fillId="0" borderId="4" xfId="0" applyNumberFormat="1" applyFont="1" applyBorder="1" applyAlignment="1">
      <alignment horizontal="left" vertical="center" wrapText="1"/>
    </xf>
    <xf numFmtId="0" fontId="11" fillId="0" borderId="0" xfId="0" applyFont="1" applyAlignment="1">
      <alignment wrapText="1"/>
    </xf>
    <xf numFmtId="0" fontId="13" fillId="0" borderId="5" xfId="0" applyFont="1" applyBorder="1" applyAlignment="1">
      <alignment horizontal="left" vertical="top" wrapText="1"/>
    </xf>
    <xf numFmtId="0" fontId="31" fillId="0" borderId="0" xfId="0" applyFont="1"/>
    <xf numFmtId="0" fontId="13" fillId="0" borderId="5" xfId="0" applyFont="1" applyBorder="1" applyAlignment="1">
      <alignment wrapText="1"/>
    </xf>
    <xf numFmtId="0" fontId="9" fillId="0" borderId="0" xfId="0" applyFont="1"/>
    <xf numFmtId="0" fontId="8" fillId="0" borderId="0" xfId="0" applyFont="1" applyAlignment="1">
      <alignment vertical="center"/>
    </xf>
    <xf numFmtId="0" fontId="13" fillId="0" borderId="8" xfId="0" applyFont="1" applyBorder="1" applyAlignment="1">
      <alignment horizontal="left" vertical="center" wrapText="1"/>
    </xf>
    <xf numFmtId="0" fontId="10" fillId="0" borderId="3" xfId="0" applyFont="1" applyBorder="1" applyAlignment="1">
      <alignment horizontal="left" vertical="center" wrapText="1"/>
    </xf>
    <xf numFmtId="165" fontId="13" fillId="0" borderId="5" xfId="0" applyNumberFormat="1" applyFont="1" applyBorder="1" applyAlignment="1">
      <alignment horizontal="right" vertical="top" wrapText="1"/>
    </xf>
    <xf numFmtId="0" fontId="34" fillId="3" borderId="16" xfId="0" applyFont="1" applyFill="1" applyBorder="1"/>
    <xf numFmtId="0" fontId="17" fillId="0" borderId="8" xfId="0" applyFont="1" applyBorder="1"/>
    <xf numFmtId="0" fontId="22" fillId="0" borderId="10" xfId="0" applyFont="1" applyBorder="1"/>
    <xf numFmtId="0" fontId="35" fillId="0" borderId="8" xfId="0" applyFont="1" applyBorder="1"/>
    <xf numFmtId="0" fontId="38" fillId="0" borderId="8" xfId="0" applyFont="1" applyBorder="1"/>
    <xf numFmtId="0" fontId="10" fillId="0" borderId="0" xfId="0" applyFont="1"/>
    <xf numFmtId="166" fontId="13" fillId="0" borderId="5" xfId="0" applyNumberFormat="1" applyFont="1" applyBorder="1" applyAlignment="1">
      <alignment horizontal="right" vertical="top" wrapText="1"/>
    </xf>
    <xf numFmtId="0" fontId="26" fillId="0" borderId="10" xfId="0" applyFont="1" applyBorder="1"/>
    <xf numFmtId="0" fontId="39" fillId="0" borderId="8" xfId="0" applyFont="1" applyBorder="1"/>
    <xf numFmtId="0" fontId="13" fillId="0" borderId="8" xfId="0" applyFont="1" applyBorder="1" applyAlignment="1">
      <alignment horizontal="left" vertical="center" wrapText="1"/>
    </xf>
    <xf numFmtId="0" fontId="13" fillId="0" borderId="5" xfId="0" applyFont="1" applyBorder="1" applyAlignment="1">
      <alignment horizontal="left" vertical="top" wrapText="1"/>
    </xf>
    <xf numFmtId="9" fontId="13" fillId="0" borderId="5" xfId="0" applyNumberFormat="1" applyFont="1" applyBorder="1" applyAlignment="1">
      <alignment wrapText="1"/>
    </xf>
    <xf numFmtId="6" fontId="13" fillId="0" borderId="5" xfId="0" applyNumberFormat="1" applyFont="1" applyFill="1" applyBorder="1" applyAlignment="1">
      <alignment horizontal="right" vertical="top" wrapText="1"/>
    </xf>
    <xf numFmtId="0" fontId="13" fillId="0" borderId="5" xfId="0" applyFont="1" applyBorder="1" applyAlignment="1">
      <alignment horizontal="left" vertical="top" wrapText="1"/>
    </xf>
    <xf numFmtId="0" fontId="16" fillId="2" borderId="0" xfId="0" applyFont="1" applyFill="1" applyAlignment="1">
      <alignment vertical="center"/>
    </xf>
    <xf numFmtId="0" fontId="13" fillId="0" borderId="8" xfId="0" applyFont="1" applyBorder="1" applyAlignment="1">
      <alignment horizontal="left" vertical="center" wrapText="1"/>
    </xf>
    <xf numFmtId="0" fontId="13" fillId="0" borderId="5" xfId="0" applyFont="1" applyFill="1" applyBorder="1" applyAlignment="1">
      <alignment wrapText="1"/>
    </xf>
    <xf numFmtId="0" fontId="40" fillId="0" borderId="5" xfId="0" applyFont="1" applyFill="1" applyBorder="1" applyAlignment="1">
      <alignment wrapText="1"/>
    </xf>
    <xf numFmtId="0" fontId="13" fillId="0" borderId="0" xfId="0" applyFont="1" applyBorder="1" applyAlignment="1">
      <alignment horizontal="left" vertical="center" wrapText="1"/>
    </xf>
    <xf numFmtId="0" fontId="10" fillId="0" borderId="0" xfId="0" applyFont="1" applyBorder="1" applyAlignment="1">
      <alignment horizontal="left" vertical="center"/>
    </xf>
    <xf numFmtId="0" fontId="13" fillId="0" borderId="0" xfId="0" applyFont="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Border="1"/>
    <xf numFmtId="0" fontId="13" fillId="0" borderId="0" xfId="0" applyFont="1" applyBorder="1" applyAlignment="1">
      <alignment wrapText="1"/>
    </xf>
    <xf numFmtId="0" fontId="10" fillId="0" borderId="0" xfId="0" applyFont="1" applyBorder="1" applyAlignment="1">
      <alignment horizontal="left" vertical="top" wrapText="1"/>
    </xf>
    <xf numFmtId="165" fontId="13" fillId="0" borderId="0" xfId="0" applyNumberFormat="1" applyFont="1" applyBorder="1" applyAlignment="1">
      <alignment horizontal="right" vertical="top" wrapText="1"/>
    </xf>
    <xf numFmtId="166" fontId="13" fillId="0" borderId="0" xfId="0" applyNumberFormat="1" applyFont="1" applyBorder="1" applyAlignment="1">
      <alignment horizontal="right" vertical="top" wrapText="1"/>
    </xf>
    <xf numFmtId="44" fontId="13" fillId="0" borderId="5" xfId="81" applyFont="1" applyBorder="1" applyAlignment="1">
      <alignment wrapText="1"/>
    </xf>
    <xf numFmtId="0" fontId="13" fillId="0" borderId="5" xfId="0" applyFont="1" applyBorder="1" applyAlignment="1">
      <alignment horizontal="left" vertical="top" wrapText="1"/>
    </xf>
    <xf numFmtId="0" fontId="25" fillId="0" borderId="5" xfId="0" applyFont="1" applyBorder="1" applyAlignment="1"/>
    <xf numFmtId="0" fontId="25" fillId="0" borderId="5" xfId="0" applyFont="1" applyBorder="1" applyAlignment="1">
      <alignment wrapTex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8" fillId="0" borderId="9"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0" fillId="0" borderId="0" xfId="0" applyFont="1" applyAlignment="1"/>
    <xf numFmtId="0" fontId="10" fillId="0" borderId="2" xfId="0" applyFont="1" applyBorder="1" applyAlignment="1"/>
    <xf numFmtId="0" fontId="10" fillId="0" borderId="6" xfId="0" applyFont="1" applyBorder="1" applyAlignment="1">
      <alignment horizontal="left" vertical="top" wrapText="1"/>
    </xf>
    <xf numFmtId="0" fontId="10" fillId="0" borderId="10" xfId="0" applyFont="1" applyBorder="1" applyAlignment="1">
      <alignment horizontal="left" vertical="top" wrapText="1"/>
    </xf>
    <xf numFmtId="0" fontId="10" fillId="0" borderId="7" xfId="0" applyFont="1" applyBorder="1" applyAlignment="1">
      <alignment horizontal="left" vertical="top" wrapText="1"/>
    </xf>
    <xf numFmtId="0" fontId="10" fillId="0" borderId="6" xfId="0" applyFont="1" applyBorder="1" applyAlignment="1">
      <alignment vertical="top"/>
    </xf>
    <xf numFmtId="0" fontId="10" fillId="0" borderId="10" xfId="0" applyFont="1" applyBorder="1" applyAlignment="1">
      <alignment vertical="top"/>
    </xf>
    <xf numFmtId="0" fontId="10" fillId="0" borderId="7" xfId="0" applyFont="1" applyBorder="1" applyAlignment="1">
      <alignment vertical="top"/>
    </xf>
    <xf numFmtId="0" fontId="13" fillId="0" borderId="11" xfId="0" applyFont="1" applyBorder="1" applyAlignment="1">
      <alignment vertical="top" wrapText="1"/>
    </xf>
    <xf numFmtId="0" fontId="13" fillId="0" borderId="9" xfId="0" applyFont="1" applyBorder="1" applyAlignment="1">
      <alignment vertical="top" wrapText="1"/>
    </xf>
    <xf numFmtId="0" fontId="13" fillId="0" borderId="12" xfId="0" applyFont="1" applyBorder="1" applyAlignment="1">
      <alignment vertical="top" wrapText="1"/>
    </xf>
    <xf numFmtId="0" fontId="13" fillId="0" borderId="1" xfId="0" applyFont="1" applyBorder="1" applyAlignment="1">
      <alignment vertical="top" wrapText="1"/>
    </xf>
    <xf numFmtId="0" fontId="13" fillId="0" borderId="0" xfId="0" applyFont="1" applyAlignment="1">
      <alignment vertical="top" wrapText="1"/>
    </xf>
    <xf numFmtId="0" fontId="13" fillId="0" borderId="2" xfId="0" applyFont="1" applyBorder="1" applyAlignment="1">
      <alignment vertical="top" wrapText="1"/>
    </xf>
    <xf numFmtId="0" fontId="13" fillId="0" borderId="3" xfId="0" applyFont="1" applyBorder="1" applyAlignment="1">
      <alignment vertical="top" wrapText="1"/>
    </xf>
    <xf numFmtId="0" fontId="13" fillId="0" borderId="8" xfId="0" applyFont="1" applyBorder="1" applyAlignment="1">
      <alignment vertical="top" wrapText="1"/>
    </xf>
    <xf numFmtId="0" fontId="13" fillId="0" borderId="4" xfId="0" applyFont="1" applyBorder="1" applyAlignment="1">
      <alignment vertical="top" wrapText="1"/>
    </xf>
    <xf numFmtId="0" fontId="13" fillId="0" borderId="11" xfId="0" applyFont="1" applyBorder="1" applyAlignment="1">
      <alignment horizontal="left" vertical="top" wrapText="1"/>
    </xf>
    <xf numFmtId="0" fontId="10" fillId="0" borderId="20" xfId="0" applyFont="1" applyBorder="1" applyAlignment="1">
      <alignment horizontal="left"/>
    </xf>
    <xf numFmtId="0" fontId="15" fillId="2" borderId="0" xfId="0" applyFont="1" applyFill="1" applyAlignment="1">
      <alignment vertical="center"/>
    </xf>
    <xf numFmtId="0" fontId="16" fillId="2" borderId="0" xfId="0" applyFont="1" applyFill="1" applyAlignment="1">
      <alignment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8" xfId="0" applyFont="1" applyBorder="1" applyAlignment="1">
      <alignment horizontal="left" vertical="center" wrapText="1"/>
    </xf>
    <xf numFmtId="0" fontId="13" fillId="0" borderId="4" xfId="0" applyFont="1" applyBorder="1" applyAlignment="1">
      <alignment horizontal="left" vertical="center" wrapText="1"/>
    </xf>
    <xf numFmtId="0" fontId="14" fillId="0" borderId="0" xfId="0" applyFont="1" applyAlignment="1">
      <alignment horizontal="left"/>
    </xf>
    <xf numFmtId="0" fontId="14" fillId="0" borderId="2" xfId="0" applyFont="1" applyBorder="1" applyAlignment="1">
      <alignment horizontal="left"/>
    </xf>
    <xf numFmtId="6" fontId="13" fillId="0" borderId="13" xfId="0" applyNumberFormat="1" applyFont="1" applyFill="1" applyBorder="1" applyAlignment="1">
      <alignment horizontal="right" vertical="top" wrapText="1"/>
    </xf>
    <xf numFmtId="6" fontId="13" fillId="0" borderId="14" xfId="0" applyNumberFormat="1" applyFont="1" applyFill="1" applyBorder="1" applyAlignment="1">
      <alignment horizontal="right" vertical="top" wrapText="1"/>
    </xf>
  </cellXfs>
  <cellStyles count="82">
    <cellStyle name="Currency" xfId="81" builtinId="4"/>
    <cellStyle name="Followed Hyperlink" xfId="68" builtinId="9" hidden="1"/>
    <cellStyle name="Followed Hyperlink" xfId="72" builtinId="9" hidden="1"/>
    <cellStyle name="Followed Hyperlink" xfId="76" builtinId="9" hidden="1"/>
    <cellStyle name="Followed Hyperlink" xfId="80"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53" builtinId="8" hidden="1"/>
    <cellStyle name="Hyperlink" xfId="55" builtinId="8" hidden="1"/>
    <cellStyle name="Hyperlink" xfId="59" builtinId="8" hidden="1"/>
    <cellStyle name="Hyperlink" xfId="61" builtinId="8" hidden="1"/>
    <cellStyle name="Hyperlink" xfId="63" builtinId="8" hidden="1"/>
    <cellStyle name="Hyperlink" xfId="67"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73" builtinId="8" hidden="1"/>
    <cellStyle name="Hyperlink" xfId="65" builtinId="8" hidden="1"/>
    <cellStyle name="Hyperlink" xfId="57"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51" builtinId="8" hidden="1"/>
    <cellStyle name="Hyperlink" xfId="49" builtinId="8" hidden="1"/>
    <cellStyle name="Hyperlink" xfId="33"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5" builtinId="8" hidden="1"/>
    <cellStyle name="Hyperlink" xfId="7" builtinId="8" hidden="1"/>
    <cellStyle name="Hyperlink" xfId="9" builtinId="8" hidden="1"/>
    <cellStyle name="Hyperlink" xfId="3" builtinId="8" hidden="1"/>
    <cellStyle name="Hyperlink" xfId="1" builtinId="8" hidden="1"/>
    <cellStyle name="Normal" xfId="0" builtinId="0"/>
  </cellStyles>
  <dxfs count="6">
    <dxf>
      <font>
        <b val="0"/>
        <i val="0"/>
        <strike val="0"/>
        <condense val="0"/>
        <extend val="0"/>
        <outline val="0"/>
        <shadow val="0"/>
        <u val="none"/>
        <vertAlign val="baseline"/>
        <sz val="12"/>
        <color theme="1"/>
        <name val="Calibri"/>
        <scheme val="minor"/>
      </font>
      <fill>
        <patternFill patternType="solid">
          <fgColor theme="4" tint="0.59999389629810485"/>
          <bgColor theme="4" tint="0.59999389629810485"/>
        </patternFill>
      </fill>
      <border diagonalUp="0" diagonalDown="0">
        <left/>
        <right/>
        <top style="thin">
          <color theme="0"/>
        </top>
        <bottom style="thin">
          <color theme="0"/>
        </bottom>
      </border>
    </dxf>
    <dxf>
      <border outline="0">
        <bottom style="thin">
          <color theme="0"/>
        </bottom>
      </border>
    </dxf>
    <dxf>
      <font>
        <b val="0"/>
        <i val="0"/>
        <strike val="0"/>
        <condense val="0"/>
        <extend val="0"/>
        <outline val="0"/>
        <shadow val="0"/>
        <u val="none"/>
        <vertAlign val="baseline"/>
        <sz val="12"/>
        <color theme="1"/>
        <name val="Calibri"/>
        <scheme val="minor"/>
      </font>
      <fill>
        <patternFill patternType="solid">
          <fgColor theme="4" tint="0.59999389629810485"/>
          <bgColor theme="4" tint="0.59999389629810485"/>
        </patternFill>
      </fill>
    </dxf>
    <dxf>
      <font>
        <b val="0"/>
        <i val="0"/>
        <strike val="0"/>
        <condense val="0"/>
        <extend val="0"/>
        <outline val="0"/>
        <shadow val="0"/>
        <u val="none"/>
        <vertAlign val="baseline"/>
        <sz val="12"/>
        <color theme="1"/>
        <name val="Calibri"/>
        <scheme val="minor"/>
      </font>
      <fill>
        <patternFill patternType="solid">
          <fgColor theme="4" tint="0.59999389629810485"/>
          <bgColor theme="4" tint="0.59999389629810485"/>
        </patternFill>
      </fill>
      <border diagonalUp="0" diagonalDown="0">
        <left/>
        <right/>
        <top style="thin">
          <color theme="0"/>
        </top>
        <bottom style="thin">
          <color theme="0"/>
        </bottom>
      </border>
    </dxf>
    <dxf>
      <border outline="0">
        <bottom style="thin">
          <color theme="0"/>
        </bottom>
      </border>
    </dxf>
    <dxf>
      <font>
        <b val="0"/>
        <i val="0"/>
        <strike val="0"/>
        <condense val="0"/>
        <extend val="0"/>
        <outline val="0"/>
        <shadow val="0"/>
        <u val="none"/>
        <vertAlign val="baseline"/>
        <sz val="12"/>
        <color theme="1"/>
        <name val="Calibri"/>
        <scheme val="minor"/>
      </font>
      <fill>
        <patternFill patternType="solid">
          <fgColor theme="4" tint="0.59999389629810485"/>
          <bgColor theme="4" tint="0.599993896298104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1818640</xdr:colOff>
      <xdr:row>10</xdr:row>
      <xdr:rowOff>375920</xdr:rowOff>
    </xdr:from>
    <xdr:to>
      <xdr:col>2</xdr:col>
      <xdr:colOff>1158240</xdr:colOff>
      <xdr:row>11</xdr:row>
      <xdr:rowOff>0</xdr:rowOff>
    </xdr:to>
    <xdr:sp macro="[0]!InsertCopyRow1" textlink="">
      <xdr:nvSpPr>
        <xdr:cNvPr id="3" name="TextBox 2">
          <a:extLst>
            <a:ext uri="{FF2B5EF4-FFF2-40B4-BE49-F238E27FC236}">
              <a16:creationId xmlns:a16="http://schemas.microsoft.com/office/drawing/2014/main" id="{00000000-0008-0000-0000-000003000000}"/>
            </a:ext>
          </a:extLst>
        </xdr:cNvPr>
        <xdr:cNvSpPr txBox="1"/>
      </xdr:nvSpPr>
      <xdr:spPr>
        <a:xfrm>
          <a:off x="2052320" y="2956560"/>
          <a:ext cx="1320800" cy="518160"/>
        </a:xfrm>
        <a:prstGeom prst="rect">
          <a:avLst/>
        </a:prstGeom>
        <a:solidFill>
          <a:schemeClr val="tx2">
            <a:lumMod val="60000"/>
            <a:lumOff val="40000"/>
          </a:schemeClr>
        </a:solidFill>
        <a:ln w="9525" cmpd="sng">
          <a:no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en-US" sz="1000" b="0" i="0">
              <a:solidFill>
                <a:schemeClr val="bg1"/>
              </a:solidFill>
              <a:latin typeface="Calibri"/>
            </a:rPr>
            <a:t>Select</a:t>
          </a:r>
          <a:r>
            <a:rPr lang="en-US" sz="1000" b="0" i="0" baseline="0">
              <a:solidFill>
                <a:schemeClr val="bg1"/>
              </a:solidFill>
              <a:latin typeface="Calibri"/>
            </a:rPr>
            <a:t> the </a:t>
          </a:r>
          <a:r>
            <a:rPr lang="en-US" sz="1000" b="0" i="0">
              <a:solidFill>
                <a:schemeClr val="bg1"/>
              </a:solidFill>
              <a:latin typeface="Calibri"/>
            </a:rPr>
            <a:t>row above and click to insert new row</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1818640</xdr:colOff>
      <xdr:row>10</xdr:row>
      <xdr:rowOff>375920</xdr:rowOff>
    </xdr:from>
    <xdr:to>
      <xdr:col>2</xdr:col>
      <xdr:colOff>1158240</xdr:colOff>
      <xdr:row>11</xdr:row>
      <xdr:rowOff>0</xdr:rowOff>
    </xdr:to>
    <xdr:sp macro="[0]!InsertCopyRow1" textlink="">
      <xdr:nvSpPr>
        <xdr:cNvPr id="2" name="TextBox 1">
          <a:extLst>
            <a:ext uri="{FF2B5EF4-FFF2-40B4-BE49-F238E27FC236}">
              <a16:creationId xmlns:a16="http://schemas.microsoft.com/office/drawing/2014/main" id="{885B3190-59E8-4111-99FC-B7864A02C666}"/>
            </a:ext>
          </a:extLst>
        </xdr:cNvPr>
        <xdr:cNvSpPr txBox="1"/>
      </xdr:nvSpPr>
      <xdr:spPr>
        <a:xfrm>
          <a:off x="2045335" y="7003415"/>
          <a:ext cx="1326515" cy="0"/>
        </a:xfrm>
        <a:prstGeom prst="rect">
          <a:avLst/>
        </a:prstGeom>
        <a:solidFill>
          <a:schemeClr val="tx2">
            <a:lumMod val="60000"/>
            <a:lumOff val="40000"/>
          </a:schemeClr>
        </a:solidFill>
        <a:ln w="9525" cmpd="sng">
          <a:no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en-US" sz="1000" b="0" i="0">
              <a:solidFill>
                <a:schemeClr val="bg1"/>
              </a:solidFill>
              <a:latin typeface="Calibri"/>
            </a:rPr>
            <a:t>Select</a:t>
          </a:r>
          <a:r>
            <a:rPr lang="en-US" sz="1000" b="0" i="0" baseline="0">
              <a:solidFill>
                <a:schemeClr val="bg1"/>
              </a:solidFill>
              <a:latin typeface="Calibri"/>
            </a:rPr>
            <a:t> the </a:t>
          </a:r>
          <a:r>
            <a:rPr lang="en-US" sz="1000" b="0" i="0">
              <a:solidFill>
                <a:schemeClr val="bg1"/>
              </a:solidFill>
              <a:latin typeface="Calibri"/>
            </a:rPr>
            <a:t>row above and click to insert new row</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1818640</xdr:colOff>
      <xdr:row>10</xdr:row>
      <xdr:rowOff>375920</xdr:rowOff>
    </xdr:from>
    <xdr:to>
      <xdr:col>2</xdr:col>
      <xdr:colOff>1158240</xdr:colOff>
      <xdr:row>11</xdr:row>
      <xdr:rowOff>0</xdr:rowOff>
    </xdr:to>
    <xdr:sp macro="[0]!InsertCopyRow1" textlink="">
      <xdr:nvSpPr>
        <xdr:cNvPr id="2" name="TextBox 1">
          <a:extLst>
            <a:ext uri="{FF2B5EF4-FFF2-40B4-BE49-F238E27FC236}">
              <a16:creationId xmlns:a16="http://schemas.microsoft.com/office/drawing/2014/main" id="{8C26AF26-EA8A-4E32-B059-7C3AEA3D8DBD}"/>
            </a:ext>
          </a:extLst>
        </xdr:cNvPr>
        <xdr:cNvSpPr txBox="1"/>
      </xdr:nvSpPr>
      <xdr:spPr>
        <a:xfrm>
          <a:off x="2050415" y="7021195"/>
          <a:ext cx="1314450" cy="0"/>
        </a:xfrm>
        <a:prstGeom prst="rect">
          <a:avLst/>
        </a:prstGeom>
        <a:solidFill>
          <a:schemeClr val="tx2">
            <a:lumMod val="60000"/>
            <a:lumOff val="40000"/>
          </a:schemeClr>
        </a:solidFill>
        <a:ln w="9525" cmpd="sng">
          <a:no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en-US" sz="1000" b="0" i="0">
              <a:solidFill>
                <a:schemeClr val="bg1"/>
              </a:solidFill>
              <a:latin typeface="Calibri"/>
            </a:rPr>
            <a:t>Select</a:t>
          </a:r>
          <a:r>
            <a:rPr lang="en-US" sz="1000" b="0" i="0" baseline="0">
              <a:solidFill>
                <a:schemeClr val="bg1"/>
              </a:solidFill>
              <a:latin typeface="Calibri"/>
            </a:rPr>
            <a:t> the </a:t>
          </a:r>
          <a:r>
            <a:rPr lang="en-US" sz="1000" b="0" i="0">
              <a:solidFill>
                <a:schemeClr val="bg1"/>
              </a:solidFill>
              <a:latin typeface="Calibri"/>
            </a:rPr>
            <a:t>row above and click to insert new row</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1818640</xdr:colOff>
      <xdr:row>10</xdr:row>
      <xdr:rowOff>375920</xdr:rowOff>
    </xdr:from>
    <xdr:to>
      <xdr:col>2</xdr:col>
      <xdr:colOff>1158240</xdr:colOff>
      <xdr:row>11</xdr:row>
      <xdr:rowOff>0</xdr:rowOff>
    </xdr:to>
    <xdr:sp macro="[0]!InsertCopyRow1" textlink="">
      <xdr:nvSpPr>
        <xdr:cNvPr id="2" name="TextBox 1">
          <a:extLst>
            <a:ext uri="{FF2B5EF4-FFF2-40B4-BE49-F238E27FC236}">
              <a16:creationId xmlns:a16="http://schemas.microsoft.com/office/drawing/2014/main" id="{348CE8EC-E862-4C37-9F55-8E9B2EFE70EA}"/>
            </a:ext>
          </a:extLst>
        </xdr:cNvPr>
        <xdr:cNvSpPr txBox="1"/>
      </xdr:nvSpPr>
      <xdr:spPr>
        <a:xfrm>
          <a:off x="2050415" y="7021195"/>
          <a:ext cx="1314450" cy="0"/>
        </a:xfrm>
        <a:prstGeom prst="rect">
          <a:avLst/>
        </a:prstGeom>
        <a:solidFill>
          <a:schemeClr val="tx2">
            <a:lumMod val="60000"/>
            <a:lumOff val="40000"/>
          </a:schemeClr>
        </a:solidFill>
        <a:ln w="9525" cmpd="sng">
          <a:no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en-US" sz="1000" b="0" i="0">
              <a:solidFill>
                <a:schemeClr val="bg1"/>
              </a:solidFill>
              <a:latin typeface="Calibri"/>
            </a:rPr>
            <a:t>Select</a:t>
          </a:r>
          <a:r>
            <a:rPr lang="en-US" sz="1000" b="0" i="0" baseline="0">
              <a:solidFill>
                <a:schemeClr val="bg1"/>
              </a:solidFill>
              <a:latin typeface="Calibri"/>
            </a:rPr>
            <a:t> the </a:t>
          </a:r>
          <a:r>
            <a:rPr lang="en-US" sz="1000" b="0" i="0">
              <a:solidFill>
                <a:schemeClr val="bg1"/>
              </a:solidFill>
              <a:latin typeface="Calibri"/>
            </a:rPr>
            <a:t>row above and click to insert new row</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1818640</xdr:colOff>
      <xdr:row>10</xdr:row>
      <xdr:rowOff>375920</xdr:rowOff>
    </xdr:from>
    <xdr:to>
      <xdr:col>2</xdr:col>
      <xdr:colOff>1158240</xdr:colOff>
      <xdr:row>11</xdr:row>
      <xdr:rowOff>0</xdr:rowOff>
    </xdr:to>
    <xdr:sp macro="[0]!InsertCopyRow1" textlink="">
      <xdr:nvSpPr>
        <xdr:cNvPr id="2" name="TextBox 1">
          <a:extLst>
            <a:ext uri="{FF2B5EF4-FFF2-40B4-BE49-F238E27FC236}">
              <a16:creationId xmlns:a16="http://schemas.microsoft.com/office/drawing/2014/main" id="{645F05C4-EE3D-4661-9A6E-00000AEAD926}"/>
            </a:ext>
          </a:extLst>
        </xdr:cNvPr>
        <xdr:cNvSpPr txBox="1"/>
      </xdr:nvSpPr>
      <xdr:spPr>
        <a:xfrm>
          <a:off x="2050415" y="7021195"/>
          <a:ext cx="1314450" cy="0"/>
        </a:xfrm>
        <a:prstGeom prst="rect">
          <a:avLst/>
        </a:prstGeom>
        <a:solidFill>
          <a:schemeClr val="tx2">
            <a:lumMod val="60000"/>
            <a:lumOff val="40000"/>
          </a:schemeClr>
        </a:solidFill>
        <a:ln w="9525" cmpd="sng">
          <a:no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en-US" sz="1000" b="0" i="0">
              <a:solidFill>
                <a:schemeClr val="bg1"/>
              </a:solidFill>
              <a:latin typeface="Calibri"/>
            </a:rPr>
            <a:t>Select</a:t>
          </a:r>
          <a:r>
            <a:rPr lang="en-US" sz="1000" b="0" i="0" baseline="0">
              <a:solidFill>
                <a:schemeClr val="bg1"/>
              </a:solidFill>
              <a:latin typeface="Calibri"/>
            </a:rPr>
            <a:t> the </a:t>
          </a:r>
          <a:r>
            <a:rPr lang="en-US" sz="1000" b="0" i="0">
              <a:solidFill>
                <a:schemeClr val="bg1"/>
              </a:solidFill>
              <a:latin typeface="Calibri"/>
            </a:rPr>
            <a:t>row above and click to insert new row</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8" totalsRowShown="0">
  <autoFilter ref="A1:A8" xr:uid="{00000000-0009-0000-0100-000001000000}"/>
  <tableColumns count="1">
    <tableColumn id="1" xr3:uid="{00000000-0010-0000-0000-000001000000}" name="Healthy and safe people benefits"/>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C1:C3" totalsRowShown="0">
  <autoFilter ref="C1:C3" xr:uid="{00000000-0009-0000-0100-000005000000}"/>
  <tableColumns count="1">
    <tableColumn id="1" xr3:uid="{00000000-0010-0000-0100-000001000000}" name="Resilience and security benefits"/>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E1:E8" totalsRowShown="0">
  <autoFilter ref="E1:E8" xr:uid="{00000000-0009-0000-0100-000006000000}"/>
  <tableColumns count="1">
    <tableColumn id="1" xr3:uid="{00000000-0010-0000-0200-000001000000}" name="Economic Prosperity benefits"/>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G1:G6" totalsRowShown="0">
  <autoFilter ref="G1:G6" xr:uid="{00000000-0009-0000-0100-000007000000}"/>
  <tableColumns count="1">
    <tableColumn id="1" xr3:uid="{00000000-0010-0000-0300-000001000000}" name="Environmental sustainability benefits"/>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I1:I10" totalsRowShown="0">
  <autoFilter ref="I1:I10" xr:uid="{00000000-0009-0000-0100-000008000000}"/>
  <tableColumns count="1">
    <tableColumn id="1" xr3:uid="{00000000-0010-0000-0400-000001000000}" name="Inclusive access benefits"/>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5000000}" name="Table39" displayName="Table39" ref="A12:A97" totalsRowShown="0" dataDxfId="5" tableBorderDxfId="4">
  <autoFilter ref="A12:A97" xr:uid="{00000000-0009-0000-0100-000027000000}"/>
  <tableColumns count="1">
    <tableColumn id="1" xr3:uid="{00000000-0010-0000-0500-000001000000}" name="Measures" dataDxfId="3"/>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7326E0-29CB-42F0-AD65-16B169A96799}" name="Table393" displayName="Table393" ref="C8:C73" totalsRowShown="0" dataDxfId="2" tableBorderDxfId="1">
  <autoFilter ref="C8:C73" xr:uid="{B1A56325-0761-466F-B055-3CE24CCDF249}"/>
  <tableColumns count="1">
    <tableColumn id="1" xr3:uid="{F42C1F80-5E9E-45DE-A213-E4984358F9ED}" name="Measure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L32"/>
  <sheetViews>
    <sheetView showGridLines="0" zoomScale="80" zoomScaleNormal="80" workbookViewId="0">
      <selection activeCell="F31" sqref="F31"/>
    </sheetView>
  </sheetViews>
  <sheetFormatPr defaultColWidth="11" defaultRowHeight="15.75"/>
  <cols>
    <col min="1" max="1" width="3" customWidth="1"/>
    <col min="2" max="2" width="26" style="1" customWidth="1"/>
    <col min="3" max="3" width="29.125" style="1" customWidth="1"/>
    <col min="4" max="4" width="32" style="1" customWidth="1"/>
    <col min="5" max="9" width="26" style="1" customWidth="1"/>
    <col min="10" max="12" width="11" style="1"/>
  </cols>
  <sheetData>
    <row r="1" spans="2:12" ht="33" customHeight="1"/>
    <row r="2" spans="2:12" ht="66" customHeight="1">
      <c r="B2" s="91" t="s">
        <v>0</v>
      </c>
      <c r="C2" s="92"/>
      <c r="D2" s="92"/>
      <c r="E2" s="92"/>
      <c r="F2" s="92"/>
      <c r="G2" s="92"/>
      <c r="H2" s="92"/>
      <c r="I2" s="92"/>
      <c r="J2"/>
      <c r="K2"/>
      <c r="L2"/>
    </row>
    <row r="3" spans="2:12" ht="57" customHeight="1">
      <c r="B3" s="5" t="s">
        <v>1</v>
      </c>
      <c r="C3" s="18">
        <v>44609</v>
      </c>
      <c r="D3" s="26" t="s">
        <v>203</v>
      </c>
      <c r="E3" s="25" t="s">
        <v>2</v>
      </c>
      <c r="F3" s="6" t="s">
        <v>3</v>
      </c>
      <c r="G3" s="95" t="s">
        <v>204</v>
      </c>
      <c r="H3" s="95"/>
      <c r="I3" s="96"/>
      <c r="J3" s="2"/>
      <c r="K3" s="2"/>
      <c r="L3" s="2"/>
    </row>
    <row r="4" spans="2:12" s="4" customFormat="1" ht="27.95" customHeight="1">
      <c r="B4" s="93" t="s">
        <v>4</v>
      </c>
      <c r="C4" s="94"/>
      <c r="D4" s="63" t="s">
        <v>5</v>
      </c>
      <c r="E4" s="64"/>
      <c r="F4" s="63" t="s">
        <v>6</v>
      </c>
      <c r="G4" s="64"/>
      <c r="H4" s="63" t="s">
        <v>7</v>
      </c>
      <c r="I4" s="64"/>
      <c r="J4" s="24"/>
      <c r="K4" s="24"/>
      <c r="L4" s="24"/>
    </row>
    <row r="5" spans="2:12" s="19" customFormat="1" ht="65.099999999999994" customHeight="1">
      <c r="B5" s="65" t="s">
        <v>141</v>
      </c>
      <c r="C5" s="66"/>
      <c r="D5" s="65" t="s">
        <v>8</v>
      </c>
      <c r="E5" s="66"/>
      <c r="F5" s="65" t="s">
        <v>9</v>
      </c>
      <c r="G5" s="66"/>
      <c r="H5" s="65" t="s">
        <v>10</v>
      </c>
      <c r="I5" s="66"/>
    </row>
    <row r="6" spans="2:12" s="19" customFormat="1" ht="50.45" customHeight="1">
      <c r="B6" s="65" t="s">
        <v>11</v>
      </c>
      <c r="C6" s="66"/>
      <c r="D6" s="65" t="s">
        <v>170</v>
      </c>
      <c r="E6" s="66"/>
      <c r="F6" s="65" t="s">
        <v>199</v>
      </c>
      <c r="G6" s="66"/>
      <c r="H6" s="65" t="s">
        <v>12</v>
      </c>
      <c r="I6" s="66"/>
    </row>
    <row r="7" spans="2:12" s="19" customFormat="1" ht="84" customHeight="1">
      <c r="B7" s="65" t="s">
        <v>13</v>
      </c>
      <c r="C7" s="66"/>
      <c r="D7" s="65" t="s">
        <v>171</v>
      </c>
      <c r="E7" s="66"/>
      <c r="F7" s="65" t="s">
        <v>14</v>
      </c>
      <c r="G7" s="66"/>
      <c r="H7" s="65" t="s">
        <v>12</v>
      </c>
      <c r="I7" s="66"/>
    </row>
    <row r="8" spans="2:12" s="19" customFormat="1" ht="74.099999999999994" customHeight="1">
      <c r="B8" s="65" t="s">
        <v>15</v>
      </c>
      <c r="C8" s="66"/>
      <c r="D8" s="65" t="s">
        <v>172</v>
      </c>
      <c r="E8" s="66"/>
      <c r="F8" s="65" t="s">
        <v>16</v>
      </c>
      <c r="G8" s="66"/>
      <c r="H8" s="65" t="s">
        <v>12</v>
      </c>
      <c r="I8" s="66"/>
    </row>
    <row r="9" spans="2:12" s="7" customFormat="1" ht="24.95" customHeight="1">
      <c r="B9" s="62"/>
      <c r="C9" s="62"/>
    </row>
    <row r="10" spans="2:12" s="4" customFormat="1" ht="42.95" customHeight="1">
      <c r="B10" s="97" t="s">
        <v>17</v>
      </c>
      <c r="C10" s="98"/>
      <c r="D10" s="67" t="s">
        <v>18</v>
      </c>
      <c r="E10" s="68"/>
      <c r="F10" s="68"/>
      <c r="G10" s="69"/>
      <c r="H10" s="70" t="s">
        <v>19</v>
      </c>
      <c r="I10" s="71"/>
      <c r="J10" s="3"/>
      <c r="K10" s="3"/>
      <c r="L10" s="3"/>
    </row>
    <row r="11" spans="2:12" s="9" customFormat="1" ht="27.95" customHeight="1">
      <c r="B11" s="72" t="s">
        <v>20</v>
      </c>
      <c r="C11" s="73"/>
      <c r="D11" s="8" t="s">
        <v>21</v>
      </c>
      <c r="E11" s="8" t="s">
        <v>22</v>
      </c>
      <c r="F11" s="8" t="s">
        <v>23</v>
      </c>
      <c r="G11" s="8" t="s">
        <v>24</v>
      </c>
      <c r="H11" s="8" t="s">
        <v>23</v>
      </c>
      <c r="I11" s="8" t="s">
        <v>25</v>
      </c>
    </row>
    <row r="12" spans="2:12" ht="27.95" customHeight="1">
      <c r="B12" s="36" t="s">
        <v>26</v>
      </c>
      <c r="C12" s="29"/>
    </row>
    <row r="13" spans="2:12" s="7" customFormat="1" ht="94.5">
      <c r="B13" s="57" t="s">
        <v>27</v>
      </c>
      <c r="C13" s="57"/>
      <c r="D13" s="22" t="s">
        <v>28</v>
      </c>
      <c r="E13" s="22" t="s">
        <v>200</v>
      </c>
      <c r="F13" s="22"/>
      <c r="G13" s="22" t="s">
        <v>160</v>
      </c>
      <c r="H13" s="22" t="s">
        <v>153</v>
      </c>
      <c r="I13" s="22" t="s">
        <v>154</v>
      </c>
    </row>
    <row r="14" spans="2:12" s="7" customFormat="1" ht="63">
      <c r="B14" s="57" t="s">
        <v>32</v>
      </c>
      <c r="C14" s="57"/>
      <c r="D14" s="22" t="s">
        <v>33</v>
      </c>
      <c r="E14" s="22" t="s">
        <v>161</v>
      </c>
      <c r="F14" s="22" t="s">
        <v>162</v>
      </c>
      <c r="G14" s="22" t="s">
        <v>163</v>
      </c>
      <c r="H14" s="22" t="s">
        <v>153</v>
      </c>
      <c r="I14" s="22" t="s">
        <v>157</v>
      </c>
    </row>
    <row r="15" spans="2:12" ht="27.95" customHeight="1">
      <c r="B15" s="35" t="s">
        <v>34</v>
      </c>
      <c r="C15" s="30"/>
      <c r="D15" s="23"/>
      <c r="E15" s="23"/>
      <c r="F15" s="23"/>
      <c r="G15" s="23"/>
      <c r="H15" s="23"/>
      <c r="I15" s="23"/>
    </row>
    <row r="16" spans="2:12" s="7" customFormat="1" ht="94.5">
      <c r="B16" s="57" t="s">
        <v>35</v>
      </c>
      <c r="C16" s="57"/>
      <c r="D16" s="22" t="s">
        <v>36</v>
      </c>
      <c r="E16" s="44" t="s">
        <v>143</v>
      </c>
      <c r="F16" s="22" t="s">
        <v>165</v>
      </c>
      <c r="G16" s="22" t="s">
        <v>166</v>
      </c>
      <c r="H16" s="22"/>
      <c r="I16" s="22"/>
    </row>
    <row r="17" spans="2:10" ht="27.95" customHeight="1">
      <c r="B17" s="31" t="s">
        <v>37</v>
      </c>
      <c r="C17" s="29"/>
      <c r="D17" s="23"/>
      <c r="E17" s="23"/>
      <c r="F17" s="23"/>
      <c r="G17" s="23"/>
      <c r="H17" s="23"/>
      <c r="I17" s="23"/>
    </row>
    <row r="18" spans="2:10" s="7" customFormat="1" ht="63">
      <c r="B18" s="57" t="s">
        <v>38</v>
      </c>
      <c r="C18" s="57"/>
      <c r="D18" s="22" t="s">
        <v>39</v>
      </c>
      <c r="E18" s="22" t="s">
        <v>147</v>
      </c>
      <c r="F18" s="22" t="s">
        <v>167</v>
      </c>
      <c r="G18" s="22" t="s">
        <v>168</v>
      </c>
      <c r="H18" s="22" t="s">
        <v>153</v>
      </c>
      <c r="I18" s="22" t="s">
        <v>155</v>
      </c>
    </row>
    <row r="19" spans="2:10" ht="27.95" customHeight="1">
      <c r="B19" s="32" t="s">
        <v>40</v>
      </c>
      <c r="C19" s="29"/>
      <c r="D19" s="23"/>
      <c r="E19" s="23"/>
      <c r="F19" s="23"/>
      <c r="G19" s="23"/>
      <c r="H19" s="23"/>
      <c r="I19" s="23"/>
    </row>
    <row r="20" spans="2:10" s="7" customFormat="1" ht="95.45" customHeight="1">
      <c r="B20" s="57" t="s">
        <v>41</v>
      </c>
      <c r="C20" s="57"/>
      <c r="D20" s="22" t="s">
        <v>42</v>
      </c>
      <c r="E20" s="44" t="s">
        <v>159</v>
      </c>
      <c r="F20" s="44" t="s">
        <v>29</v>
      </c>
      <c r="G20" s="45" t="s">
        <v>158</v>
      </c>
      <c r="H20" s="22"/>
      <c r="I20" s="22"/>
    </row>
    <row r="21" spans="2:10" s="7" customFormat="1" ht="94.5">
      <c r="B21" s="58" t="s">
        <v>43</v>
      </c>
      <c r="C21" s="58"/>
      <c r="D21" s="22" t="s">
        <v>44</v>
      </c>
      <c r="E21" s="22" t="s">
        <v>144</v>
      </c>
      <c r="F21" s="39" t="s">
        <v>145</v>
      </c>
      <c r="G21" s="22" t="s">
        <v>169</v>
      </c>
      <c r="H21" s="22" t="s">
        <v>153</v>
      </c>
      <c r="I21" s="22" t="s">
        <v>156</v>
      </c>
    </row>
    <row r="22" spans="2:10" s="7" customFormat="1" ht="63">
      <c r="B22" s="58" t="s">
        <v>45</v>
      </c>
      <c r="C22" s="58"/>
      <c r="D22" s="22" t="s">
        <v>46</v>
      </c>
      <c r="E22" s="22" t="s">
        <v>146</v>
      </c>
      <c r="F22" s="39" t="s">
        <v>142</v>
      </c>
      <c r="G22" s="22" t="s">
        <v>164</v>
      </c>
      <c r="H22" s="22" t="s">
        <v>153</v>
      </c>
      <c r="I22" s="22" t="s">
        <v>201</v>
      </c>
    </row>
    <row r="23" spans="2:10">
      <c r="B23" s="21"/>
      <c r="C23" s="21"/>
      <c r="D23" s="21"/>
      <c r="E23" s="21"/>
      <c r="F23" s="21"/>
      <c r="G23" s="21"/>
      <c r="H23" s="21"/>
      <c r="I23" s="21"/>
    </row>
    <row r="24" spans="2:10" s="11" customFormat="1" ht="51" customHeight="1">
      <c r="B24" s="77" t="s">
        <v>49</v>
      </c>
      <c r="C24" s="78"/>
      <c r="D24" s="79"/>
      <c r="E24" s="74" t="s">
        <v>148</v>
      </c>
      <c r="F24" s="76"/>
      <c r="G24" s="74" t="s">
        <v>149</v>
      </c>
      <c r="H24" s="75"/>
      <c r="I24" s="76"/>
      <c r="J24" s="9"/>
    </row>
    <row r="25" spans="2:10" s="10" customFormat="1" ht="35.1" customHeight="1">
      <c r="B25" s="80" t="s">
        <v>202</v>
      </c>
      <c r="C25" s="81"/>
      <c r="D25" s="82"/>
      <c r="E25" s="89" t="s">
        <v>50</v>
      </c>
      <c r="F25" s="99" t="s">
        <v>219</v>
      </c>
      <c r="G25" s="56" t="s">
        <v>51</v>
      </c>
      <c r="H25" s="56"/>
      <c r="I25" s="27" t="s">
        <v>150</v>
      </c>
      <c r="J25" s="7"/>
    </row>
    <row r="26" spans="2:10" s="7" customFormat="1" ht="35.1" customHeight="1">
      <c r="B26" s="83"/>
      <c r="C26" s="84"/>
      <c r="D26" s="85"/>
      <c r="E26" s="65"/>
      <c r="F26" s="100"/>
      <c r="G26" s="56" t="s">
        <v>52</v>
      </c>
      <c r="H26" s="56"/>
      <c r="I26" s="27" t="str">
        <f>I25</f>
        <v>$2,230-$2,243</v>
      </c>
    </row>
    <row r="27" spans="2:10" s="7" customFormat="1" ht="35.1" customHeight="1">
      <c r="B27" s="83"/>
      <c r="C27" s="84"/>
      <c r="D27" s="85"/>
      <c r="E27" s="89" t="s">
        <v>53</v>
      </c>
      <c r="F27" s="99" t="s">
        <v>220</v>
      </c>
      <c r="G27" s="56" t="s">
        <v>54</v>
      </c>
      <c r="H27" s="56"/>
      <c r="I27" s="27" t="s">
        <v>151</v>
      </c>
    </row>
    <row r="28" spans="2:10" s="7" customFormat="1" ht="35.1" customHeight="1">
      <c r="B28" s="83"/>
      <c r="C28" s="84"/>
      <c r="D28" s="85"/>
      <c r="E28" s="65"/>
      <c r="F28" s="100"/>
      <c r="G28" s="56" t="s">
        <v>55</v>
      </c>
      <c r="H28" s="56"/>
      <c r="I28" s="34" t="s">
        <v>152</v>
      </c>
    </row>
    <row r="29" spans="2:10" s="7" customFormat="1" ht="57" customHeight="1">
      <c r="B29" s="86"/>
      <c r="C29" s="87"/>
      <c r="D29" s="88"/>
      <c r="E29" s="20" t="s">
        <v>56</v>
      </c>
      <c r="F29" s="40" t="s">
        <v>221</v>
      </c>
      <c r="G29" s="56" t="s">
        <v>57</v>
      </c>
      <c r="H29" s="56"/>
      <c r="I29" s="34" t="str">
        <f>I28</f>
        <v>2.0-3.4</v>
      </c>
    </row>
    <row r="30" spans="2:10" s="9" customFormat="1"/>
    <row r="31" spans="2:10" s="9" customFormat="1">
      <c r="B31" s="90" t="s">
        <v>58</v>
      </c>
      <c r="C31" s="90"/>
      <c r="D31" s="33"/>
      <c r="E31" s="33"/>
      <c r="F31" s="33"/>
      <c r="G31" s="33"/>
      <c r="H31" s="33"/>
      <c r="I31" s="33"/>
    </row>
    <row r="32" spans="2:10" s="12" customFormat="1" ht="66.599999999999994" customHeight="1">
      <c r="B32" s="59" t="s">
        <v>214</v>
      </c>
      <c r="C32" s="60"/>
      <c r="D32" s="60"/>
      <c r="E32" s="60"/>
      <c r="F32" s="60"/>
      <c r="G32" s="60"/>
      <c r="H32" s="60"/>
      <c r="I32" s="61"/>
    </row>
  </sheetData>
  <mergeCells count="49">
    <mergeCell ref="F8:G8"/>
    <mergeCell ref="H8:I8"/>
    <mergeCell ref="B2:I2"/>
    <mergeCell ref="B4:C4"/>
    <mergeCell ref="B5:C5"/>
    <mergeCell ref="D5:E5"/>
    <mergeCell ref="D4:E4"/>
    <mergeCell ref="F4:G4"/>
    <mergeCell ref="F5:G5"/>
    <mergeCell ref="G3:I3"/>
    <mergeCell ref="B13:C13"/>
    <mergeCell ref="B11:C11"/>
    <mergeCell ref="G24:I24"/>
    <mergeCell ref="B24:D24"/>
    <mergeCell ref="G25:H25"/>
    <mergeCell ref="B25:D29"/>
    <mergeCell ref="G29:H29"/>
    <mergeCell ref="B18:C18"/>
    <mergeCell ref="E27:E28"/>
    <mergeCell ref="B21:C21"/>
    <mergeCell ref="E24:F24"/>
    <mergeCell ref="B16:C16"/>
    <mergeCell ref="E25:E26"/>
    <mergeCell ref="F25:F26"/>
    <mergeCell ref="F27:F28"/>
    <mergeCell ref="B14:C14"/>
    <mergeCell ref="B9:C9"/>
    <mergeCell ref="H4:I4"/>
    <mergeCell ref="H5:I5"/>
    <mergeCell ref="D10:G10"/>
    <mergeCell ref="H10:I10"/>
    <mergeCell ref="B10:C10"/>
    <mergeCell ref="B6:C6"/>
    <mergeCell ref="D6:E6"/>
    <mergeCell ref="F6:G6"/>
    <mergeCell ref="H6:I6"/>
    <mergeCell ref="B7:C7"/>
    <mergeCell ref="D7:E7"/>
    <mergeCell ref="F7:G7"/>
    <mergeCell ref="H7:I7"/>
    <mergeCell ref="B8:C8"/>
    <mergeCell ref="D8:E8"/>
    <mergeCell ref="G27:H27"/>
    <mergeCell ref="G28:H28"/>
    <mergeCell ref="B20:C20"/>
    <mergeCell ref="B22:C22"/>
    <mergeCell ref="B32:I32"/>
    <mergeCell ref="G26:H26"/>
    <mergeCell ref="B31:C31"/>
  </mergeCells>
  <phoneticPr fontId="1" type="noConversion"/>
  <pageMargins left="0.36000000000000004" right="0.36000000000000004" top="0.6100000000000001" bottom="0.6100000000000001" header="0.5" footer="0.5"/>
  <pageSetup paperSize="8" scale="75" orientation="landscape" horizontalDpi="4294967292" verticalDpi="4294967292"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xr:uid="{00000000-0002-0000-0000-000001000000}">
          <x14:formula1>
            <xm:f>Lists!$E$2:$E$8</xm:f>
          </x14:formula1>
          <xm:sqref>B16:C16</xm:sqref>
        </x14:dataValidation>
        <x14:dataValidation type="list" allowBlank="1" showInputMessage="1" xr:uid="{3868E784-81E8-495B-8333-1271A052BFB6}">
          <x14:formula1>
            <xm:f>Lists!$C$9:$C$73</xm:f>
          </x14:formula1>
          <xm:sqref>D16 D21:D22 D13:D14</xm:sqref>
        </x14:dataValidation>
        <x14:dataValidation type="list" allowBlank="1" showInputMessage="1" xr:uid="{7F353724-2C21-408C-AED7-7AA7327EE5A5}">
          <x14:formula1>
            <xm:f>Lists!$I$2:$I$10</xm:f>
          </x14:formula1>
          <xm:sqref>B21:C22</xm:sqref>
        </x14:dataValidation>
        <x14:dataValidation type="list" showInputMessage="1" xr:uid="{00000000-0002-0000-0000-000004000000}">
          <x14:formula1>
            <xm:f>Lists!$A$2:$A$8</xm:f>
          </x14:formula1>
          <xm:sqref>B13:C14</xm:sqref>
        </x14:dataValidation>
      </x14:dataValidations>
    </ex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9EE97-C6E4-4F19-8A7C-99BE266A8892}">
  <sheetPr>
    <pageSetUpPr fitToPage="1"/>
  </sheetPr>
  <dimension ref="B1:M32"/>
  <sheetViews>
    <sheetView showGridLines="0" tabSelected="1" topLeftCell="A19" zoomScale="80" zoomScaleNormal="80" workbookViewId="0">
      <selection activeCell="L27" sqref="L27"/>
    </sheetView>
  </sheetViews>
  <sheetFormatPr defaultColWidth="11" defaultRowHeight="15.75"/>
  <cols>
    <col min="1" max="1" width="3" customWidth="1"/>
    <col min="2" max="2" width="26" style="1" customWidth="1"/>
    <col min="3" max="3" width="29.125" style="1" customWidth="1"/>
    <col min="4" max="4" width="32" style="1" customWidth="1"/>
    <col min="5" max="10" width="26" style="1" customWidth="1"/>
    <col min="11" max="13" width="11" style="1"/>
  </cols>
  <sheetData>
    <row r="1" spans="2:13" ht="33" customHeight="1"/>
    <row r="2" spans="2:13" ht="66" customHeight="1">
      <c r="B2" s="91" t="s">
        <v>0</v>
      </c>
      <c r="C2" s="92"/>
      <c r="D2" s="92"/>
      <c r="E2" s="92"/>
      <c r="F2" s="92"/>
      <c r="G2" s="92"/>
      <c r="H2" s="92"/>
      <c r="I2" s="92"/>
      <c r="J2" s="42"/>
      <c r="K2"/>
      <c r="L2"/>
      <c r="M2"/>
    </row>
    <row r="3" spans="2:13" ht="57" customHeight="1">
      <c r="B3" s="5" t="s">
        <v>1</v>
      </c>
      <c r="C3" s="18">
        <v>44609</v>
      </c>
      <c r="D3" s="26" t="s">
        <v>203</v>
      </c>
      <c r="E3" s="37" t="s">
        <v>2</v>
      </c>
      <c r="F3" s="6" t="s">
        <v>3</v>
      </c>
      <c r="G3" s="95" t="s">
        <v>178</v>
      </c>
      <c r="H3" s="95"/>
      <c r="I3" s="96"/>
      <c r="J3" s="46"/>
      <c r="K3" s="2"/>
      <c r="L3" s="2"/>
      <c r="M3" s="2"/>
    </row>
    <row r="4" spans="2:13" s="4" customFormat="1" ht="27.95" customHeight="1">
      <c r="B4" s="93" t="s">
        <v>4</v>
      </c>
      <c r="C4" s="94"/>
      <c r="D4" s="63" t="s">
        <v>5</v>
      </c>
      <c r="E4" s="64"/>
      <c r="F4" s="63" t="s">
        <v>6</v>
      </c>
      <c r="G4" s="64"/>
      <c r="H4" s="63" t="s">
        <v>7</v>
      </c>
      <c r="I4" s="64"/>
      <c r="J4" s="47"/>
      <c r="K4" s="24"/>
      <c r="L4" s="24"/>
      <c r="M4" s="24"/>
    </row>
    <row r="5" spans="2:13" s="19" customFormat="1" ht="65.099999999999994" customHeight="1">
      <c r="B5" s="65" t="s">
        <v>141</v>
      </c>
      <c r="C5" s="66"/>
      <c r="D5" s="65" t="s">
        <v>8</v>
      </c>
      <c r="E5" s="66"/>
      <c r="F5" s="65" t="s">
        <v>9</v>
      </c>
      <c r="G5" s="66"/>
      <c r="H5" s="65" t="s">
        <v>10</v>
      </c>
      <c r="I5" s="66"/>
      <c r="J5" s="48"/>
    </row>
    <row r="6" spans="2:13" s="19" customFormat="1" ht="50.45" customHeight="1">
      <c r="B6" s="65" t="s">
        <v>11</v>
      </c>
      <c r="C6" s="66"/>
      <c r="D6" s="65" t="s">
        <v>170</v>
      </c>
      <c r="E6" s="66"/>
      <c r="F6" s="65" t="s">
        <v>199</v>
      </c>
      <c r="G6" s="66"/>
      <c r="H6" s="65" t="s">
        <v>12</v>
      </c>
      <c r="I6" s="66"/>
      <c r="J6" s="48"/>
    </row>
    <row r="7" spans="2:13" s="19" customFormat="1" ht="84" customHeight="1">
      <c r="B7" s="65" t="s">
        <v>13</v>
      </c>
      <c r="C7" s="66"/>
      <c r="D7" s="65" t="s">
        <v>171</v>
      </c>
      <c r="E7" s="66"/>
      <c r="F7" s="65" t="s">
        <v>14</v>
      </c>
      <c r="G7" s="66"/>
      <c r="H7" s="65" t="s">
        <v>12</v>
      </c>
      <c r="I7" s="66"/>
      <c r="J7" s="48"/>
    </row>
    <row r="8" spans="2:13" s="19" customFormat="1" ht="74.099999999999994" customHeight="1">
      <c r="B8" s="65" t="s">
        <v>15</v>
      </c>
      <c r="C8" s="66"/>
      <c r="D8" s="65" t="s">
        <v>172</v>
      </c>
      <c r="E8" s="66"/>
      <c r="F8" s="65" t="s">
        <v>16</v>
      </c>
      <c r="G8" s="66"/>
      <c r="H8" s="65" t="s">
        <v>12</v>
      </c>
      <c r="I8" s="66"/>
      <c r="J8" s="48"/>
    </row>
    <row r="9" spans="2:13" s="7" customFormat="1" ht="24.95" customHeight="1">
      <c r="B9" s="62"/>
      <c r="C9" s="62"/>
    </row>
    <row r="10" spans="2:13" s="4" customFormat="1" ht="42.95" customHeight="1">
      <c r="B10" s="97" t="s">
        <v>17</v>
      </c>
      <c r="C10" s="98"/>
      <c r="D10" s="67" t="s">
        <v>18</v>
      </c>
      <c r="E10" s="68"/>
      <c r="F10" s="68"/>
      <c r="G10" s="69"/>
      <c r="H10" s="70" t="s">
        <v>19</v>
      </c>
      <c r="I10" s="71"/>
      <c r="J10" s="49"/>
      <c r="K10" s="3"/>
      <c r="L10" s="3"/>
      <c r="M10" s="3"/>
    </row>
    <row r="11" spans="2:13" s="9" customFormat="1" ht="27.95" customHeight="1">
      <c r="B11" s="72" t="s">
        <v>20</v>
      </c>
      <c r="C11" s="73"/>
      <c r="D11" s="8" t="s">
        <v>21</v>
      </c>
      <c r="E11" s="8" t="s">
        <v>22</v>
      </c>
      <c r="F11" s="8" t="s">
        <v>23</v>
      </c>
      <c r="G11" s="8" t="s">
        <v>173</v>
      </c>
      <c r="H11" s="8" t="s">
        <v>23</v>
      </c>
      <c r="I11" s="8" t="str">
        <f>G11</f>
        <v>SL Option 1 Impact:</v>
      </c>
      <c r="J11" s="50"/>
    </row>
    <row r="12" spans="2:13" ht="27.95" customHeight="1">
      <c r="B12" s="36" t="s">
        <v>26</v>
      </c>
      <c r="C12" s="29"/>
    </row>
    <row r="13" spans="2:13" s="7" customFormat="1" ht="31.5">
      <c r="B13" s="57" t="s">
        <v>27</v>
      </c>
      <c r="C13" s="57"/>
      <c r="D13" s="22" t="s">
        <v>28</v>
      </c>
      <c r="E13" s="22"/>
      <c r="F13" s="22"/>
      <c r="G13" s="22"/>
      <c r="H13" s="22" t="s">
        <v>153</v>
      </c>
      <c r="I13" s="55" t="s">
        <v>179</v>
      </c>
      <c r="J13" s="51"/>
    </row>
    <row r="14" spans="2:13" s="7" customFormat="1" ht="31.5">
      <c r="B14" s="57" t="s">
        <v>32</v>
      </c>
      <c r="C14" s="57"/>
      <c r="D14" s="22" t="s">
        <v>33</v>
      </c>
      <c r="E14" s="22"/>
      <c r="F14" s="22"/>
      <c r="G14" s="22"/>
      <c r="H14" s="22" t="s">
        <v>153</v>
      </c>
      <c r="I14" s="55" t="s">
        <v>183</v>
      </c>
      <c r="J14" s="51"/>
    </row>
    <row r="15" spans="2:13" ht="27.95" customHeight="1">
      <c r="B15" s="35" t="s">
        <v>34</v>
      </c>
      <c r="C15" s="30"/>
      <c r="D15" s="23"/>
      <c r="E15" s="23"/>
      <c r="F15" s="23"/>
      <c r="G15" s="23"/>
      <c r="H15" s="23"/>
      <c r="I15" s="23"/>
      <c r="J15" s="23"/>
    </row>
    <row r="16" spans="2:13" s="7" customFormat="1" ht="31.5">
      <c r="B16" s="57" t="s">
        <v>35</v>
      </c>
      <c r="C16" s="57"/>
      <c r="D16" s="22" t="s">
        <v>36</v>
      </c>
      <c r="E16" s="44"/>
      <c r="F16" s="22"/>
      <c r="G16" s="22" t="s">
        <v>213</v>
      </c>
      <c r="H16" s="22"/>
      <c r="I16" s="22" t="s">
        <v>213</v>
      </c>
      <c r="J16" s="51"/>
    </row>
    <row r="17" spans="2:11" ht="27.95" customHeight="1">
      <c r="B17" s="31" t="s">
        <v>37</v>
      </c>
      <c r="C17" s="29"/>
      <c r="D17" s="23"/>
      <c r="E17" s="23"/>
      <c r="F17" s="23"/>
      <c r="G17" s="23"/>
      <c r="H17" s="23"/>
      <c r="I17" s="23"/>
      <c r="J17" s="23"/>
    </row>
    <row r="18" spans="2:11" s="7" customFormat="1">
      <c r="B18" s="57" t="s">
        <v>38</v>
      </c>
      <c r="C18" s="57"/>
      <c r="D18" s="22" t="s">
        <v>39</v>
      </c>
      <c r="E18" s="22"/>
      <c r="F18" s="22"/>
      <c r="G18" s="22" t="s">
        <v>213</v>
      </c>
      <c r="H18" s="22"/>
      <c r="I18" s="22" t="s">
        <v>213</v>
      </c>
      <c r="J18" s="51"/>
    </row>
    <row r="19" spans="2:11" ht="27.95" customHeight="1">
      <c r="B19" s="32" t="s">
        <v>40</v>
      </c>
      <c r="C19" s="29"/>
      <c r="D19" s="23"/>
      <c r="E19" s="23"/>
      <c r="F19" s="23"/>
      <c r="G19" s="23"/>
      <c r="H19" s="23"/>
      <c r="I19" s="23"/>
      <c r="J19" s="23"/>
    </row>
    <row r="20" spans="2:11" s="7" customFormat="1">
      <c r="B20" s="57" t="s">
        <v>41</v>
      </c>
      <c r="C20" s="57"/>
      <c r="D20" s="22" t="s">
        <v>42</v>
      </c>
      <c r="E20" s="44"/>
      <c r="F20" s="44"/>
      <c r="G20" s="22" t="s">
        <v>213</v>
      </c>
      <c r="H20" s="22"/>
      <c r="I20" s="22" t="s">
        <v>213</v>
      </c>
      <c r="J20" s="51"/>
    </row>
    <row r="21" spans="2:11" s="7" customFormat="1" ht="31.5">
      <c r="B21" s="58" t="s">
        <v>43</v>
      </c>
      <c r="C21" s="58"/>
      <c r="D21" s="22" t="s">
        <v>44</v>
      </c>
      <c r="E21" s="22"/>
      <c r="F21" s="39"/>
      <c r="G21" s="22"/>
      <c r="H21" s="22" t="s">
        <v>153</v>
      </c>
      <c r="I21" s="22" t="s">
        <v>180</v>
      </c>
      <c r="J21" s="51"/>
    </row>
    <row r="22" spans="2:11" s="7" customFormat="1" ht="31.5">
      <c r="B22" s="58" t="s">
        <v>45</v>
      </c>
      <c r="C22" s="58"/>
      <c r="D22" s="22" t="s">
        <v>46</v>
      </c>
      <c r="E22" s="22"/>
      <c r="F22" s="39"/>
      <c r="G22" s="22"/>
      <c r="H22" s="22" t="s">
        <v>153</v>
      </c>
      <c r="I22" s="22" t="s">
        <v>205</v>
      </c>
      <c r="J22" s="51"/>
    </row>
    <row r="23" spans="2:11">
      <c r="B23" s="21"/>
      <c r="C23" s="21"/>
      <c r="D23" s="21"/>
      <c r="E23" s="21"/>
      <c r="F23" s="21"/>
      <c r="G23" s="21"/>
      <c r="H23" s="21"/>
      <c r="I23" s="21"/>
      <c r="J23" s="21"/>
    </row>
    <row r="24" spans="2:11" s="11" customFormat="1" ht="51" customHeight="1">
      <c r="B24" s="77" t="s">
        <v>49</v>
      </c>
      <c r="C24" s="78"/>
      <c r="D24" s="79"/>
      <c r="E24" s="74" t="s">
        <v>175</v>
      </c>
      <c r="F24" s="76"/>
      <c r="G24" s="74" t="s">
        <v>174</v>
      </c>
      <c r="H24" s="75"/>
      <c r="I24" s="76"/>
      <c r="J24" s="52"/>
      <c r="K24" s="9"/>
    </row>
    <row r="25" spans="2:11" s="10" customFormat="1" ht="35.1" customHeight="1">
      <c r="B25" s="80" t="s">
        <v>206</v>
      </c>
      <c r="C25" s="81"/>
      <c r="D25" s="82"/>
      <c r="E25" s="89" t="s">
        <v>50</v>
      </c>
      <c r="F25" s="99" t="s">
        <v>195</v>
      </c>
      <c r="G25" s="56" t="s">
        <v>51</v>
      </c>
      <c r="H25" s="56"/>
      <c r="I25" s="27">
        <v>1910000000</v>
      </c>
      <c r="J25" s="53"/>
      <c r="K25" s="7"/>
    </row>
    <row r="26" spans="2:11" s="7" customFormat="1" ht="35.1" customHeight="1">
      <c r="B26" s="83"/>
      <c r="C26" s="84"/>
      <c r="D26" s="85"/>
      <c r="E26" s="65"/>
      <c r="F26" s="100"/>
      <c r="G26" s="56" t="s">
        <v>52</v>
      </c>
      <c r="H26" s="56"/>
      <c r="I26" s="27">
        <f>I25</f>
        <v>1910000000</v>
      </c>
      <c r="J26" s="53"/>
    </row>
    <row r="27" spans="2:11" s="7" customFormat="1" ht="35.1" customHeight="1">
      <c r="B27" s="83"/>
      <c r="C27" s="84"/>
      <c r="D27" s="85"/>
      <c r="E27" s="89" t="s">
        <v>53</v>
      </c>
      <c r="F27" s="99" t="s">
        <v>194</v>
      </c>
      <c r="G27" s="56" t="s">
        <v>54</v>
      </c>
      <c r="H27" s="56"/>
      <c r="I27" s="27">
        <v>1443000000</v>
      </c>
      <c r="J27" s="53"/>
    </row>
    <row r="28" spans="2:11" s="7" customFormat="1" ht="35.1" customHeight="1">
      <c r="B28" s="83"/>
      <c r="C28" s="84"/>
      <c r="D28" s="85"/>
      <c r="E28" s="65"/>
      <c r="F28" s="100"/>
      <c r="G28" s="56" t="s">
        <v>55</v>
      </c>
      <c r="H28" s="56"/>
      <c r="I28" s="34">
        <f>I25/I27</f>
        <v>1.3236313236313237</v>
      </c>
      <c r="J28" s="54"/>
    </row>
    <row r="29" spans="2:11" s="7" customFormat="1" ht="57" customHeight="1">
      <c r="B29" s="86"/>
      <c r="C29" s="87"/>
      <c r="D29" s="88"/>
      <c r="E29" s="38" t="s">
        <v>222</v>
      </c>
      <c r="F29" s="40" t="str">
        <f>F25</f>
        <v>$1,850 M</v>
      </c>
      <c r="G29" s="56" t="s">
        <v>57</v>
      </c>
      <c r="H29" s="56"/>
      <c r="I29" s="34">
        <f>I26/I27</f>
        <v>1.3236313236313237</v>
      </c>
      <c r="J29" s="54"/>
    </row>
    <row r="30" spans="2:11" s="9" customFormat="1"/>
    <row r="31" spans="2:11" s="9" customFormat="1">
      <c r="B31" s="90" t="s">
        <v>58</v>
      </c>
      <c r="C31" s="90"/>
      <c r="D31" s="33"/>
      <c r="E31" s="33"/>
      <c r="F31" s="33"/>
      <c r="G31" s="33"/>
      <c r="H31" s="33"/>
      <c r="I31" s="33"/>
      <c r="J31" s="33"/>
    </row>
    <row r="32" spans="2:11" s="12" customFormat="1" ht="39.950000000000003" customHeight="1">
      <c r="B32" s="59" t="s">
        <v>215</v>
      </c>
      <c r="C32" s="60"/>
      <c r="D32" s="60"/>
      <c r="E32" s="60"/>
      <c r="F32" s="60"/>
      <c r="G32" s="60"/>
      <c r="H32" s="60"/>
      <c r="I32" s="61"/>
      <c r="J32" s="48"/>
    </row>
  </sheetData>
  <mergeCells count="49">
    <mergeCell ref="B32:I32"/>
    <mergeCell ref="E27:E28"/>
    <mergeCell ref="F27:F28"/>
    <mergeCell ref="G27:H27"/>
    <mergeCell ref="G28:H28"/>
    <mergeCell ref="G29:H29"/>
    <mergeCell ref="B31:C31"/>
    <mergeCell ref="B25:D29"/>
    <mergeCell ref="E25:E26"/>
    <mergeCell ref="F25:F26"/>
    <mergeCell ref="G25:H25"/>
    <mergeCell ref="G26:H26"/>
    <mergeCell ref="B21:C21"/>
    <mergeCell ref="B22:C22"/>
    <mergeCell ref="B24:D24"/>
    <mergeCell ref="E24:F24"/>
    <mergeCell ref="G24:I24"/>
    <mergeCell ref="B20:C20"/>
    <mergeCell ref="B9:C9"/>
    <mergeCell ref="B10:C10"/>
    <mergeCell ref="D10:G10"/>
    <mergeCell ref="H10:I10"/>
    <mergeCell ref="B11:C11"/>
    <mergeCell ref="B13:C13"/>
    <mergeCell ref="B14:C14"/>
    <mergeCell ref="B16:C16"/>
    <mergeCell ref="B18:C18"/>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B2:I2"/>
    <mergeCell ref="G3:I3"/>
    <mergeCell ref="B4:C4"/>
    <mergeCell ref="D4:E4"/>
    <mergeCell ref="F4:G4"/>
    <mergeCell ref="H4:I4"/>
  </mergeCells>
  <pageMargins left="0.36000000000000004" right="0.36000000000000004" top="0.6100000000000001" bottom="0.6100000000000001" header="0.5" footer="0.5"/>
  <pageSetup paperSize="8" scale="75" orientation="landscape" horizontalDpi="4294967292" verticalDpi="4294967292"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xr:uid="{87C21AB1-153A-44C1-9FDF-3BF60C4DD17F}">
          <x14:formula1>
            <xm:f>Lists!$I$2:$I$10</xm:f>
          </x14:formula1>
          <xm:sqref>B21:C22</xm:sqref>
        </x14:dataValidation>
        <x14:dataValidation type="list" allowBlank="1" showInputMessage="1" xr:uid="{04A6C018-640F-479C-8627-2793BDF30412}">
          <x14:formula1>
            <xm:f>Lists!$C$9:$C$73</xm:f>
          </x14:formula1>
          <xm:sqref>D16 D21:D22 D13:D14</xm:sqref>
        </x14:dataValidation>
        <x14:dataValidation type="list" allowBlank="1" showInputMessage="1" xr:uid="{A5A20537-DE64-4DA0-8838-BBA4C1EE1791}">
          <x14:formula1>
            <xm:f>Lists!$E$2:$E$8</xm:f>
          </x14:formula1>
          <xm:sqref>B16:C16</xm:sqref>
        </x14:dataValidation>
        <x14:dataValidation type="list" showInputMessage="1" xr:uid="{2FD6C88A-7738-4D18-BA1A-31F1D3A7F257}">
          <x14:formula1>
            <xm:f>Lists!$A$2:$A$8</xm:f>
          </x14:formula1>
          <xm:sqref>B13:C14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1AFFD-4FF7-42CC-84AC-B2DD9E42848E}">
  <sheetPr>
    <pageSetUpPr fitToPage="1"/>
  </sheetPr>
  <dimension ref="B1:M32"/>
  <sheetViews>
    <sheetView showGridLines="0" topLeftCell="A19" zoomScale="80" zoomScaleNormal="80" workbookViewId="0">
      <selection activeCell="B33" sqref="B33"/>
    </sheetView>
  </sheetViews>
  <sheetFormatPr defaultColWidth="11" defaultRowHeight="15.75"/>
  <cols>
    <col min="1" max="1" width="3" customWidth="1"/>
    <col min="2" max="2" width="26" style="1" customWidth="1"/>
    <col min="3" max="3" width="29.125" style="1" customWidth="1"/>
    <col min="4" max="4" width="32" style="1" customWidth="1"/>
    <col min="5" max="10" width="26" style="1" customWidth="1"/>
    <col min="11" max="13" width="11" style="1"/>
  </cols>
  <sheetData>
    <row r="1" spans="2:13" ht="33" customHeight="1"/>
    <row r="2" spans="2:13" ht="66" customHeight="1">
      <c r="B2" s="91" t="s">
        <v>0</v>
      </c>
      <c r="C2" s="92"/>
      <c r="D2" s="92"/>
      <c r="E2" s="92"/>
      <c r="F2" s="92"/>
      <c r="G2" s="92"/>
      <c r="H2" s="92"/>
      <c r="I2" s="92"/>
      <c r="J2" s="42"/>
      <c r="K2"/>
      <c r="L2"/>
      <c r="M2"/>
    </row>
    <row r="3" spans="2:13" ht="57" customHeight="1">
      <c r="B3" s="5" t="s">
        <v>1</v>
      </c>
      <c r="C3" s="18">
        <v>44609</v>
      </c>
      <c r="D3" s="26" t="s">
        <v>203</v>
      </c>
      <c r="E3" s="43" t="s">
        <v>2</v>
      </c>
      <c r="F3" s="6" t="s">
        <v>3</v>
      </c>
      <c r="G3" s="95" t="s">
        <v>176</v>
      </c>
      <c r="H3" s="95"/>
      <c r="I3" s="96"/>
      <c r="J3" s="46"/>
      <c r="K3" s="2"/>
      <c r="L3" s="2"/>
      <c r="M3" s="2"/>
    </row>
    <row r="4" spans="2:13" s="4" customFormat="1" ht="27.95" customHeight="1">
      <c r="B4" s="93" t="s">
        <v>4</v>
      </c>
      <c r="C4" s="94"/>
      <c r="D4" s="63" t="s">
        <v>5</v>
      </c>
      <c r="E4" s="64"/>
      <c r="F4" s="63" t="s">
        <v>6</v>
      </c>
      <c r="G4" s="64"/>
      <c r="H4" s="63" t="s">
        <v>7</v>
      </c>
      <c r="I4" s="64"/>
      <c r="J4" s="47"/>
      <c r="K4" s="24"/>
      <c r="L4" s="24"/>
      <c r="M4" s="24"/>
    </row>
    <row r="5" spans="2:13" s="19" customFormat="1" ht="65.099999999999994" customHeight="1">
      <c r="B5" s="65" t="s">
        <v>141</v>
      </c>
      <c r="C5" s="66"/>
      <c r="D5" s="65" t="s">
        <v>8</v>
      </c>
      <c r="E5" s="66"/>
      <c r="F5" s="65" t="s">
        <v>9</v>
      </c>
      <c r="G5" s="66"/>
      <c r="H5" s="65" t="s">
        <v>10</v>
      </c>
      <c r="I5" s="66"/>
      <c r="J5" s="48"/>
    </row>
    <row r="6" spans="2:13" s="19" customFormat="1" ht="50.45" customHeight="1">
      <c r="B6" s="65" t="s">
        <v>11</v>
      </c>
      <c r="C6" s="66"/>
      <c r="D6" s="65" t="s">
        <v>170</v>
      </c>
      <c r="E6" s="66"/>
      <c r="F6" s="65" t="s">
        <v>199</v>
      </c>
      <c r="G6" s="66"/>
      <c r="H6" s="65" t="s">
        <v>12</v>
      </c>
      <c r="I6" s="66"/>
      <c r="J6" s="48"/>
    </row>
    <row r="7" spans="2:13" s="19" customFormat="1" ht="84" customHeight="1">
      <c r="B7" s="65" t="s">
        <v>13</v>
      </c>
      <c r="C7" s="66"/>
      <c r="D7" s="65" t="s">
        <v>171</v>
      </c>
      <c r="E7" s="66"/>
      <c r="F7" s="65" t="s">
        <v>14</v>
      </c>
      <c r="G7" s="66"/>
      <c r="H7" s="65" t="s">
        <v>12</v>
      </c>
      <c r="I7" s="66"/>
      <c r="J7" s="48"/>
    </row>
    <row r="8" spans="2:13" s="19" customFormat="1" ht="74.099999999999994" customHeight="1">
      <c r="B8" s="65" t="s">
        <v>15</v>
      </c>
      <c r="C8" s="66"/>
      <c r="D8" s="65" t="s">
        <v>172</v>
      </c>
      <c r="E8" s="66"/>
      <c r="F8" s="65" t="s">
        <v>16</v>
      </c>
      <c r="G8" s="66"/>
      <c r="H8" s="65" t="s">
        <v>12</v>
      </c>
      <c r="I8" s="66"/>
      <c r="J8" s="48"/>
    </row>
    <row r="9" spans="2:13" s="7" customFormat="1" ht="24.95" customHeight="1">
      <c r="B9" s="62"/>
      <c r="C9" s="62"/>
    </row>
    <row r="10" spans="2:13" s="4" customFormat="1" ht="42.95" customHeight="1">
      <c r="B10" s="97" t="s">
        <v>17</v>
      </c>
      <c r="C10" s="98"/>
      <c r="D10" s="67" t="s">
        <v>18</v>
      </c>
      <c r="E10" s="68"/>
      <c r="F10" s="68"/>
      <c r="G10" s="69"/>
      <c r="H10" s="70" t="s">
        <v>19</v>
      </c>
      <c r="I10" s="71"/>
      <c r="J10" s="49"/>
      <c r="K10" s="3"/>
      <c r="L10" s="3"/>
      <c r="M10" s="3"/>
    </row>
    <row r="11" spans="2:13" s="9" customFormat="1" ht="27.95" customHeight="1">
      <c r="B11" s="72" t="s">
        <v>20</v>
      </c>
      <c r="C11" s="73"/>
      <c r="D11" s="8" t="s">
        <v>21</v>
      </c>
      <c r="E11" s="8" t="s">
        <v>22</v>
      </c>
      <c r="F11" s="8" t="s">
        <v>23</v>
      </c>
      <c r="G11" s="8" t="s">
        <v>193</v>
      </c>
      <c r="H11" s="8" t="s">
        <v>23</v>
      </c>
      <c r="I11" s="8" t="str">
        <f>G11</f>
        <v>SL Option 2 Impact:</v>
      </c>
      <c r="J11" s="50"/>
    </row>
    <row r="12" spans="2:13" ht="27.95" customHeight="1">
      <c r="B12" s="36" t="s">
        <v>26</v>
      </c>
      <c r="C12" s="29"/>
    </row>
    <row r="13" spans="2:13" s="7" customFormat="1" ht="31.5">
      <c r="B13" s="57" t="s">
        <v>27</v>
      </c>
      <c r="C13" s="57"/>
      <c r="D13" s="22" t="s">
        <v>28</v>
      </c>
      <c r="E13" s="22"/>
      <c r="F13" s="22"/>
      <c r="G13" s="22"/>
      <c r="H13" s="22" t="s">
        <v>153</v>
      </c>
      <c r="I13" s="22" t="s">
        <v>181</v>
      </c>
      <c r="J13" s="51"/>
    </row>
    <row r="14" spans="2:13" s="7" customFormat="1" ht="31.5">
      <c r="B14" s="57" t="s">
        <v>32</v>
      </c>
      <c r="C14" s="57"/>
      <c r="D14" s="22" t="s">
        <v>33</v>
      </c>
      <c r="E14" s="22"/>
      <c r="F14" s="22"/>
      <c r="G14" s="22"/>
      <c r="H14" s="22" t="s">
        <v>153</v>
      </c>
      <c r="I14" s="22" t="s">
        <v>182</v>
      </c>
      <c r="J14" s="51"/>
    </row>
    <row r="15" spans="2:13" ht="27.95" customHeight="1">
      <c r="B15" s="35" t="s">
        <v>34</v>
      </c>
      <c r="C15" s="30"/>
      <c r="D15" s="23"/>
      <c r="E15" s="23"/>
      <c r="F15" s="23"/>
      <c r="G15" s="23"/>
      <c r="H15" s="23"/>
      <c r="I15" s="23"/>
      <c r="J15" s="23"/>
    </row>
    <row r="16" spans="2:13" s="7" customFormat="1" ht="31.5">
      <c r="B16" s="57" t="s">
        <v>35</v>
      </c>
      <c r="C16" s="57"/>
      <c r="D16" s="22" t="s">
        <v>36</v>
      </c>
      <c r="E16" s="44"/>
      <c r="F16" s="22"/>
      <c r="G16" s="22" t="s">
        <v>213</v>
      </c>
      <c r="H16" s="22"/>
      <c r="I16" s="22" t="s">
        <v>213</v>
      </c>
      <c r="J16" s="51"/>
    </row>
    <row r="17" spans="2:11" ht="27.95" customHeight="1">
      <c r="B17" s="31" t="s">
        <v>37</v>
      </c>
      <c r="C17" s="29"/>
      <c r="D17" s="23"/>
      <c r="E17" s="23"/>
      <c r="F17" s="23"/>
      <c r="G17" s="23"/>
      <c r="H17" s="23"/>
      <c r="I17" s="23"/>
      <c r="J17" s="23"/>
    </row>
    <row r="18" spans="2:11" s="7" customFormat="1">
      <c r="B18" s="57" t="s">
        <v>38</v>
      </c>
      <c r="C18" s="57"/>
      <c r="D18" s="22" t="s">
        <v>39</v>
      </c>
      <c r="E18" s="22"/>
      <c r="F18" s="22"/>
      <c r="G18" s="22" t="s">
        <v>213</v>
      </c>
      <c r="H18" s="22"/>
      <c r="I18" s="22" t="s">
        <v>213</v>
      </c>
      <c r="J18" s="51"/>
    </row>
    <row r="19" spans="2:11" ht="27.95" customHeight="1">
      <c r="B19" s="32" t="s">
        <v>40</v>
      </c>
      <c r="C19" s="29"/>
      <c r="D19" s="23"/>
      <c r="E19" s="23"/>
      <c r="F19" s="23"/>
      <c r="G19" s="23"/>
      <c r="H19" s="23"/>
      <c r="I19" s="23"/>
      <c r="J19" s="23"/>
    </row>
    <row r="20" spans="2:11" s="7" customFormat="1" ht="95.45" customHeight="1">
      <c r="B20" s="57" t="s">
        <v>41</v>
      </c>
      <c r="C20" s="57"/>
      <c r="D20" s="22" t="s">
        <v>42</v>
      </c>
      <c r="E20" s="44"/>
      <c r="F20" s="44"/>
      <c r="G20" s="22" t="s">
        <v>213</v>
      </c>
      <c r="H20" s="22"/>
      <c r="I20" s="22" t="s">
        <v>213</v>
      </c>
      <c r="J20" s="51"/>
    </row>
    <row r="21" spans="2:11" s="7" customFormat="1" ht="31.5">
      <c r="B21" s="58" t="s">
        <v>43</v>
      </c>
      <c r="C21" s="58"/>
      <c r="D21" s="22" t="s">
        <v>44</v>
      </c>
      <c r="E21" s="22"/>
      <c r="F21" s="39"/>
      <c r="G21" s="22"/>
      <c r="H21" s="22" t="s">
        <v>153</v>
      </c>
      <c r="I21" s="22" t="s">
        <v>184</v>
      </c>
      <c r="J21" s="51"/>
    </row>
    <row r="22" spans="2:11" s="7" customFormat="1" ht="31.5">
      <c r="B22" s="58" t="s">
        <v>45</v>
      </c>
      <c r="C22" s="58"/>
      <c r="D22" s="22" t="s">
        <v>46</v>
      </c>
      <c r="E22" s="22"/>
      <c r="F22" s="39"/>
      <c r="G22" s="22"/>
      <c r="H22" s="22" t="s">
        <v>153</v>
      </c>
      <c r="I22" s="22" t="s">
        <v>207</v>
      </c>
      <c r="J22" s="51"/>
    </row>
    <row r="23" spans="2:11">
      <c r="B23" s="21"/>
      <c r="C23" s="21"/>
      <c r="D23" s="21"/>
      <c r="E23" s="21"/>
      <c r="F23" s="21"/>
      <c r="G23" s="21"/>
      <c r="H23" s="21"/>
      <c r="I23" s="21"/>
      <c r="J23" s="21"/>
    </row>
    <row r="24" spans="2:11" s="11" customFormat="1" ht="51" customHeight="1">
      <c r="B24" s="77" t="s">
        <v>49</v>
      </c>
      <c r="C24" s="78"/>
      <c r="D24" s="79"/>
      <c r="E24" s="74" t="s">
        <v>175</v>
      </c>
      <c r="F24" s="76"/>
      <c r="G24" s="74" t="s">
        <v>174</v>
      </c>
      <c r="H24" s="75"/>
      <c r="I24" s="76"/>
      <c r="J24" s="52"/>
      <c r="K24" s="9"/>
    </row>
    <row r="25" spans="2:11" s="10" customFormat="1" ht="35.1" customHeight="1">
      <c r="B25" s="80" t="s">
        <v>208</v>
      </c>
      <c r="C25" s="81"/>
      <c r="D25" s="82"/>
      <c r="E25" s="89" t="s">
        <v>50</v>
      </c>
      <c r="F25" s="99" t="s">
        <v>196</v>
      </c>
      <c r="G25" s="56" t="s">
        <v>51</v>
      </c>
      <c r="H25" s="56"/>
      <c r="I25" s="27">
        <v>566000000</v>
      </c>
      <c r="J25" s="53"/>
      <c r="K25" s="7"/>
    </row>
    <row r="26" spans="2:11" s="7" customFormat="1" ht="35.1" customHeight="1">
      <c r="B26" s="83"/>
      <c r="C26" s="84"/>
      <c r="D26" s="85"/>
      <c r="E26" s="65"/>
      <c r="F26" s="100"/>
      <c r="G26" s="56" t="s">
        <v>52</v>
      </c>
      <c r="H26" s="56"/>
      <c r="I26" s="27">
        <f>I25</f>
        <v>566000000</v>
      </c>
      <c r="J26" s="53"/>
    </row>
    <row r="27" spans="2:11" s="7" customFormat="1" ht="35.1" customHeight="1">
      <c r="B27" s="83"/>
      <c r="C27" s="84"/>
      <c r="D27" s="85"/>
      <c r="E27" s="89" t="s">
        <v>53</v>
      </c>
      <c r="F27" s="99" t="s">
        <v>194</v>
      </c>
      <c r="G27" s="56" t="s">
        <v>54</v>
      </c>
      <c r="H27" s="56"/>
      <c r="I27" s="27">
        <v>753000000</v>
      </c>
      <c r="J27" s="53"/>
    </row>
    <row r="28" spans="2:11" s="7" customFormat="1" ht="35.1" customHeight="1">
      <c r="B28" s="83"/>
      <c r="C28" s="84"/>
      <c r="D28" s="85"/>
      <c r="E28" s="65"/>
      <c r="F28" s="100"/>
      <c r="G28" s="56" t="s">
        <v>55</v>
      </c>
      <c r="H28" s="56"/>
      <c r="I28" s="34">
        <f>I25/I27</f>
        <v>0.75166002656042497</v>
      </c>
      <c r="J28" s="54"/>
    </row>
    <row r="29" spans="2:11" s="7" customFormat="1" ht="57" customHeight="1">
      <c r="B29" s="86"/>
      <c r="C29" s="87"/>
      <c r="D29" s="88"/>
      <c r="E29" s="41" t="s">
        <v>56</v>
      </c>
      <c r="F29" s="40" t="str">
        <f>F25</f>
        <v>$965 M</v>
      </c>
      <c r="G29" s="56" t="s">
        <v>57</v>
      </c>
      <c r="H29" s="56"/>
      <c r="I29" s="34">
        <f>I26/I27</f>
        <v>0.75166002656042497</v>
      </c>
      <c r="J29" s="54"/>
    </row>
    <row r="30" spans="2:11" s="9" customFormat="1"/>
    <row r="31" spans="2:11" s="9" customFormat="1">
      <c r="B31" s="90" t="s">
        <v>58</v>
      </c>
      <c r="C31" s="90"/>
      <c r="D31" s="33"/>
      <c r="E31" s="33"/>
      <c r="F31" s="33"/>
      <c r="G31" s="33"/>
      <c r="H31" s="33"/>
      <c r="I31" s="33"/>
      <c r="J31" s="33"/>
    </row>
    <row r="32" spans="2:11" s="12" customFormat="1" ht="39.950000000000003" customHeight="1">
      <c r="B32" s="59" t="s">
        <v>217</v>
      </c>
      <c r="C32" s="60"/>
      <c r="D32" s="60"/>
      <c r="E32" s="60"/>
      <c r="F32" s="60"/>
      <c r="G32" s="60"/>
      <c r="H32" s="60"/>
      <c r="I32" s="61"/>
      <c r="J32" s="48"/>
    </row>
  </sheetData>
  <mergeCells count="49">
    <mergeCell ref="B2:I2"/>
    <mergeCell ref="G3:I3"/>
    <mergeCell ref="B4:C4"/>
    <mergeCell ref="D4:E4"/>
    <mergeCell ref="F4:G4"/>
    <mergeCell ref="H4:I4"/>
    <mergeCell ref="B5:C5"/>
    <mergeCell ref="D5:E5"/>
    <mergeCell ref="F5:G5"/>
    <mergeCell ref="H5:I5"/>
    <mergeCell ref="B6:C6"/>
    <mergeCell ref="D6:E6"/>
    <mergeCell ref="F6:G6"/>
    <mergeCell ref="H6:I6"/>
    <mergeCell ref="B7:C7"/>
    <mergeCell ref="D7:E7"/>
    <mergeCell ref="F7:G7"/>
    <mergeCell ref="H7:I7"/>
    <mergeCell ref="B8:C8"/>
    <mergeCell ref="D8:E8"/>
    <mergeCell ref="F8:G8"/>
    <mergeCell ref="H8:I8"/>
    <mergeCell ref="B20:C20"/>
    <mergeCell ref="B9:C9"/>
    <mergeCell ref="B10:C10"/>
    <mergeCell ref="D10:G10"/>
    <mergeCell ref="H10:I10"/>
    <mergeCell ref="B11:C11"/>
    <mergeCell ref="B13:C13"/>
    <mergeCell ref="B14:C14"/>
    <mergeCell ref="B16:C16"/>
    <mergeCell ref="B18:C18"/>
    <mergeCell ref="B21:C21"/>
    <mergeCell ref="B22:C22"/>
    <mergeCell ref="B24:D24"/>
    <mergeCell ref="E24:F24"/>
    <mergeCell ref="G24:I24"/>
    <mergeCell ref="B32:I32"/>
    <mergeCell ref="E27:E28"/>
    <mergeCell ref="F27:F28"/>
    <mergeCell ref="G27:H27"/>
    <mergeCell ref="G28:H28"/>
    <mergeCell ref="G29:H29"/>
    <mergeCell ref="B31:C31"/>
    <mergeCell ref="B25:D29"/>
    <mergeCell ref="E25:E26"/>
    <mergeCell ref="F25:F26"/>
    <mergeCell ref="G25:H25"/>
    <mergeCell ref="G26:H26"/>
  </mergeCells>
  <pageMargins left="0.36000000000000004" right="0.36000000000000004" top="0.6100000000000001" bottom="0.6100000000000001" header="0.5" footer="0.5"/>
  <pageSetup paperSize="8" scale="75" orientation="landscape" horizontalDpi="4294967292" verticalDpi="4294967292"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xr:uid="{22372309-68C2-43A0-BA5D-693F57D5AEF9}">
          <x14:formula1>
            <xm:f>Lists!$E$2:$E$8</xm:f>
          </x14:formula1>
          <xm:sqref>B16:C16</xm:sqref>
        </x14:dataValidation>
        <x14:dataValidation type="list" allowBlank="1" showInputMessage="1" xr:uid="{3329690F-001C-4D3E-B4FC-19095D767150}">
          <x14:formula1>
            <xm:f>Lists!$C$9:$C$73</xm:f>
          </x14:formula1>
          <xm:sqref>D16 D21:D22 D13:D14</xm:sqref>
        </x14:dataValidation>
        <x14:dataValidation type="list" allowBlank="1" showInputMessage="1" xr:uid="{F381CDC7-D583-4EE2-8653-B873F65D3404}">
          <x14:formula1>
            <xm:f>Lists!$I$2:$I$10</xm:f>
          </x14:formula1>
          <xm:sqref>B21:C22</xm:sqref>
        </x14:dataValidation>
        <x14:dataValidation type="list" showInputMessage="1" xr:uid="{3D7D4674-FA8B-4B1A-A134-9037DFD270FA}">
          <x14:formula1>
            <xm:f>Lists!$A$2:$A$8</xm:f>
          </x14:formula1>
          <xm:sqref>B13:C14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D42E4-771B-42BA-AE97-EF99BF7AF3D8}">
  <sheetPr>
    <pageSetUpPr fitToPage="1"/>
  </sheetPr>
  <dimension ref="B1:M32"/>
  <sheetViews>
    <sheetView showGridLines="0" topLeftCell="A20" zoomScale="80" zoomScaleNormal="80" workbookViewId="0">
      <selection activeCell="D41" sqref="D41"/>
    </sheetView>
  </sheetViews>
  <sheetFormatPr defaultColWidth="11" defaultRowHeight="15.75"/>
  <cols>
    <col min="1" max="1" width="3" customWidth="1"/>
    <col min="2" max="2" width="26" style="1" customWidth="1"/>
    <col min="3" max="3" width="29.125" style="1" customWidth="1"/>
    <col min="4" max="4" width="32" style="1" customWidth="1"/>
    <col min="5" max="10" width="26" style="1" customWidth="1"/>
    <col min="11" max="13" width="11" style="1"/>
  </cols>
  <sheetData>
    <row r="1" spans="2:13" ht="33" customHeight="1"/>
    <row r="2" spans="2:13" ht="66" customHeight="1">
      <c r="B2" s="91" t="s">
        <v>0</v>
      </c>
      <c r="C2" s="92"/>
      <c r="D2" s="92"/>
      <c r="E2" s="92"/>
      <c r="F2" s="92"/>
      <c r="G2" s="92"/>
      <c r="H2" s="92"/>
      <c r="I2" s="92"/>
      <c r="J2" s="42"/>
      <c r="K2"/>
      <c r="L2"/>
      <c r="M2"/>
    </row>
    <row r="3" spans="2:13" ht="57" customHeight="1">
      <c r="B3" s="5" t="s">
        <v>1</v>
      </c>
      <c r="C3" s="18">
        <v>44609</v>
      </c>
      <c r="D3" s="26" t="s">
        <v>203</v>
      </c>
      <c r="E3" s="43" t="s">
        <v>2</v>
      </c>
      <c r="F3" s="6" t="s">
        <v>3</v>
      </c>
      <c r="G3" s="95" t="s">
        <v>177</v>
      </c>
      <c r="H3" s="95"/>
      <c r="I3" s="96"/>
      <c r="J3" s="46"/>
      <c r="K3" s="2"/>
      <c r="L3" s="2"/>
      <c r="M3" s="2"/>
    </row>
    <row r="4" spans="2:13" s="4" customFormat="1" ht="27.95" customHeight="1">
      <c r="B4" s="93" t="s">
        <v>4</v>
      </c>
      <c r="C4" s="94"/>
      <c r="D4" s="63" t="s">
        <v>5</v>
      </c>
      <c r="E4" s="64"/>
      <c r="F4" s="63" t="s">
        <v>6</v>
      </c>
      <c r="G4" s="64"/>
      <c r="H4" s="63" t="s">
        <v>7</v>
      </c>
      <c r="I4" s="64"/>
      <c r="J4" s="47"/>
      <c r="K4" s="24"/>
      <c r="L4" s="24"/>
      <c r="M4" s="24"/>
    </row>
    <row r="5" spans="2:13" s="19" customFormat="1" ht="65.099999999999994" customHeight="1">
      <c r="B5" s="65" t="s">
        <v>141</v>
      </c>
      <c r="C5" s="66"/>
      <c r="D5" s="65" t="s">
        <v>8</v>
      </c>
      <c r="E5" s="66"/>
      <c r="F5" s="65" t="s">
        <v>9</v>
      </c>
      <c r="G5" s="66"/>
      <c r="H5" s="65" t="s">
        <v>10</v>
      </c>
      <c r="I5" s="66"/>
      <c r="J5" s="48"/>
    </row>
    <row r="6" spans="2:13" s="19" customFormat="1" ht="50.45" customHeight="1">
      <c r="B6" s="65" t="s">
        <v>11</v>
      </c>
      <c r="C6" s="66"/>
      <c r="D6" s="65" t="s">
        <v>170</v>
      </c>
      <c r="E6" s="66"/>
      <c r="F6" s="65" t="s">
        <v>199</v>
      </c>
      <c r="G6" s="66"/>
      <c r="H6" s="65" t="s">
        <v>12</v>
      </c>
      <c r="I6" s="66"/>
      <c r="J6" s="48"/>
    </row>
    <row r="7" spans="2:13" s="19" customFormat="1" ht="84" customHeight="1">
      <c r="B7" s="65" t="s">
        <v>13</v>
      </c>
      <c r="C7" s="66"/>
      <c r="D7" s="65" t="s">
        <v>171</v>
      </c>
      <c r="E7" s="66"/>
      <c r="F7" s="65" t="s">
        <v>14</v>
      </c>
      <c r="G7" s="66"/>
      <c r="H7" s="65" t="s">
        <v>12</v>
      </c>
      <c r="I7" s="66"/>
      <c r="J7" s="48"/>
    </row>
    <row r="8" spans="2:13" s="19" customFormat="1" ht="74.099999999999994" customHeight="1">
      <c r="B8" s="65" t="s">
        <v>15</v>
      </c>
      <c r="C8" s="66"/>
      <c r="D8" s="65" t="s">
        <v>172</v>
      </c>
      <c r="E8" s="66"/>
      <c r="F8" s="65" t="s">
        <v>16</v>
      </c>
      <c r="G8" s="66"/>
      <c r="H8" s="65" t="s">
        <v>12</v>
      </c>
      <c r="I8" s="66"/>
      <c r="J8" s="48"/>
    </row>
    <row r="9" spans="2:13" s="7" customFormat="1" ht="24.95" customHeight="1">
      <c r="B9" s="62"/>
      <c r="C9" s="62"/>
    </row>
    <row r="10" spans="2:13" s="4" customFormat="1" ht="42.95" customHeight="1">
      <c r="B10" s="97" t="s">
        <v>17</v>
      </c>
      <c r="C10" s="98"/>
      <c r="D10" s="67" t="s">
        <v>18</v>
      </c>
      <c r="E10" s="68"/>
      <c r="F10" s="68"/>
      <c r="G10" s="69"/>
      <c r="H10" s="70" t="s">
        <v>19</v>
      </c>
      <c r="I10" s="71"/>
      <c r="J10" s="49"/>
      <c r="K10" s="3"/>
      <c r="L10" s="3"/>
      <c r="M10" s="3"/>
    </row>
    <row r="11" spans="2:13" s="9" customFormat="1" ht="27.95" customHeight="1">
      <c r="B11" s="72" t="s">
        <v>20</v>
      </c>
      <c r="C11" s="73"/>
      <c r="D11" s="8" t="s">
        <v>21</v>
      </c>
      <c r="E11" s="8" t="s">
        <v>22</v>
      </c>
      <c r="F11" s="8" t="s">
        <v>23</v>
      </c>
      <c r="G11" s="8" t="s">
        <v>192</v>
      </c>
      <c r="H11" s="8" t="s">
        <v>23</v>
      </c>
      <c r="I11" s="8" t="str">
        <f>G11</f>
        <v>SL Option 3 Impact:</v>
      </c>
      <c r="J11" s="50"/>
    </row>
    <row r="12" spans="2:13" ht="27.95" customHeight="1">
      <c r="B12" s="36" t="s">
        <v>26</v>
      </c>
      <c r="C12" s="29"/>
    </row>
    <row r="13" spans="2:13" s="7" customFormat="1" ht="31.5">
      <c r="B13" s="57" t="s">
        <v>27</v>
      </c>
      <c r="C13" s="57"/>
      <c r="D13" s="22" t="s">
        <v>28</v>
      </c>
      <c r="E13" s="22"/>
      <c r="F13" s="22"/>
      <c r="G13" s="22"/>
      <c r="H13" s="22" t="s">
        <v>153</v>
      </c>
      <c r="I13" s="22" t="s">
        <v>185</v>
      </c>
      <c r="J13" s="51"/>
    </row>
    <row r="14" spans="2:13" s="7" customFormat="1" ht="31.5">
      <c r="B14" s="57" t="s">
        <v>32</v>
      </c>
      <c r="C14" s="57"/>
      <c r="D14" s="22" t="s">
        <v>33</v>
      </c>
      <c r="E14" s="22"/>
      <c r="F14" s="22"/>
      <c r="G14" s="22"/>
      <c r="H14" s="22" t="s">
        <v>153</v>
      </c>
      <c r="I14" s="22" t="s">
        <v>186</v>
      </c>
      <c r="J14" s="51"/>
    </row>
    <row r="15" spans="2:13" ht="27.95" customHeight="1">
      <c r="B15" s="35" t="s">
        <v>34</v>
      </c>
      <c r="C15" s="30"/>
      <c r="D15" s="23"/>
      <c r="E15" s="23"/>
      <c r="F15" s="23"/>
      <c r="G15" s="23"/>
      <c r="H15" s="23"/>
      <c r="I15" s="23"/>
      <c r="J15" s="23"/>
    </row>
    <row r="16" spans="2:13" s="7" customFormat="1" ht="31.5">
      <c r="B16" s="57" t="s">
        <v>35</v>
      </c>
      <c r="C16" s="57"/>
      <c r="D16" s="22" t="s">
        <v>36</v>
      </c>
      <c r="E16" s="44"/>
      <c r="F16" s="22"/>
      <c r="G16" s="22" t="s">
        <v>213</v>
      </c>
      <c r="H16" s="22"/>
      <c r="I16" s="22" t="s">
        <v>213</v>
      </c>
      <c r="J16" s="51"/>
    </row>
    <row r="17" spans="2:11" ht="27.95" customHeight="1">
      <c r="B17" s="31" t="s">
        <v>37</v>
      </c>
      <c r="C17" s="29"/>
      <c r="D17" s="23"/>
      <c r="E17" s="23"/>
      <c r="F17" s="23"/>
      <c r="G17" s="23"/>
      <c r="H17" s="23"/>
      <c r="I17" s="23"/>
      <c r="J17" s="23"/>
    </row>
    <row r="18" spans="2:11" s="7" customFormat="1">
      <c r="B18" s="57" t="s">
        <v>38</v>
      </c>
      <c r="C18" s="57"/>
      <c r="D18" s="22" t="s">
        <v>39</v>
      </c>
      <c r="E18" s="22"/>
      <c r="F18" s="22"/>
      <c r="G18" s="22" t="s">
        <v>213</v>
      </c>
      <c r="H18" s="22"/>
      <c r="I18" s="22" t="s">
        <v>213</v>
      </c>
      <c r="J18" s="51"/>
    </row>
    <row r="19" spans="2:11" ht="27.95" customHeight="1">
      <c r="B19" s="32" t="s">
        <v>40</v>
      </c>
      <c r="C19" s="29"/>
      <c r="D19" s="23"/>
      <c r="E19" s="23"/>
      <c r="F19" s="23"/>
      <c r="G19" s="23"/>
      <c r="H19" s="23"/>
      <c r="I19" s="23"/>
      <c r="J19" s="23"/>
    </row>
    <row r="20" spans="2:11" s="7" customFormat="1" ht="95.45" customHeight="1">
      <c r="B20" s="57" t="s">
        <v>41</v>
      </c>
      <c r="C20" s="57"/>
      <c r="D20" s="22" t="s">
        <v>42</v>
      </c>
      <c r="E20" s="44"/>
      <c r="F20" s="44"/>
      <c r="G20" s="22" t="s">
        <v>213</v>
      </c>
      <c r="H20" s="22"/>
      <c r="I20" s="22" t="s">
        <v>213</v>
      </c>
      <c r="J20" s="51"/>
    </row>
    <row r="21" spans="2:11" s="7" customFormat="1" ht="31.5">
      <c r="B21" s="58" t="s">
        <v>43</v>
      </c>
      <c r="C21" s="58"/>
      <c r="D21" s="22" t="s">
        <v>44</v>
      </c>
      <c r="E21" s="22"/>
      <c r="F21" s="39"/>
      <c r="G21" s="22"/>
      <c r="H21" s="22" t="s">
        <v>153</v>
      </c>
      <c r="I21" s="22" t="s">
        <v>187</v>
      </c>
      <c r="J21" s="51"/>
    </row>
    <row r="22" spans="2:11" s="7" customFormat="1" ht="31.5">
      <c r="B22" s="58" t="s">
        <v>45</v>
      </c>
      <c r="C22" s="58"/>
      <c r="D22" s="22" t="s">
        <v>46</v>
      </c>
      <c r="E22" s="22"/>
      <c r="F22" s="39"/>
      <c r="G22" s="22"/>
      <c r="H22" s="22" t="s">
        <v>153</v>
      </c>
      <c r="I22" s="22" t="s">
        <v>209</v>
      </c>
      <c r="J22" s="51"/>
    </row>
    <row r="23" spans="2:11">
      <c r="B23" s="21"/>
      <c r="C23" s="21"/>
      <c r="D23" s="21"/>
      <c r="E23" s="21"/>
      <c r="F23" s="21"/>
      <c r="G23" s="21"/>
      <c r="H23" s="21"/>
      <c r="I23" s="21"/>
      <c r="J23" s="21"/>
    </row>
    <row r="24" spans="2:11" s="11" customFormat="1" ht="51" customHeight="1">
      <c r="B24" s="77" t="s">
        <v>49</v>
      </c>
      <c r="C24" s="78"/>
      <c r="D24" s="79"/>
      <c r="E24" s="74" t="s">
        <v>175</v>
      </c>
      <c r="F24" s="76"/>
      <c r="G24" s="74" t="s">
        <v>174</v>
      </c>
      <c r="H24" s="75"/>
      <c r="I24" s="76"/>
      <c r="J24" s="52"/>
      <c r="K24" s="9"/>
    </row>
    <row r="25" spans="2:11" s="10" customFormat="1" ht="35.1" customHeight="1">
      <c r="B25" s="80" t="s">
        <v>210</v>
      </c>
      <c r="C25" s="81"/>
      <c r="D25" s="82"/>
      <c r="E25" s="89" t="s">
        <v>50</v>
      </c>
      <c r="F25" s="99" t="s">
        <v>197</v>
      </c>
      <c r="G25" s="56" t="s">
        <v>51</v>
      </c>
      <c r="H25" s="56"/>
      <c r="I25" s="27">
        <v>290000000</v>
      </c>
      <c r="J25" s="53"/>
      <c r="K25" s="7"/>
    </row>
    <row r="26" spans="2:11" s="7" customFormat="1" ht="35.1" customHeight="1">
      <c r="B26" s="83"/>
      <c r="C26" s="84"/>
      <c r="D26" s="85"/>
      <c r="E26" s="65"/>
      <c r="F26" s="100"/>
      <c r="G26" s="56" t="s">
        <v>52</v>
      </c>
      <c r="H26" s="56"/>
      <c r="I26" s="27">
        <f>I25</f>
        <v>290000000</v>
      </c>
      <c r="J26" s="53"/>
    </row>
    <row r="27" spans="2:11" s="7" customFormat="1" ht="35.1" customHeight="1">
      <c r="B27" s="83"/>
      <c r="C27" s="84"/>
      <c r="D27" s="85"/>
      <c r="E27" s="89" t="s">
        <v>53</v>
      </c>
      <c r="F27" s="99" t="s">
        <v>194</v>
      </c>
      <c r="G27" s="56" t="s">
        <v>54</v>
      </c>
      <c r="H27" s="56"/>
      <c r="I27" s="27">
        <v>322000000</v>
      </c>
      <c r="J27" s="53"/>
    </row>
    <row r="28" spans="2:11" s="7" customFormat="1" ht="35.1" customHeight="1">
      <c r="B28" s="83"/>
      <c r="C28" s="84"/>
      <c r="D28" s="85"/>
      <c r="E28" s="65"/>
      <c r="F28" s="100"/>
      <c r="G28" s="56" t="s">
        <v>55</v>
      </c>
      <c r="H28" s="56"/>
      <c r="I28" s="34">
        <f>I25/I27</f>
        <v>0.90062111801242239</v>
      </c>
      <c r="J28" s="54"/>
    </row>
    <row r="29" spans="2:11" s="7" customFormat="1" ht="57" customHeight="1">
      <c r="B29" s="86"/>
      <c r="C29" s="87"/>
      <c r="D29" s="88"/>
      <c r="E29" s="41" t="s">
        <v>56</v>
      </c>
      <c r="F29" s="40" t="str">
        <f>F25</f>
        <v>$413 M</v>
      </c>
      <c r="G29" s="56" t="s">
        <v>57</v>
      </c>
      <c r="H29" s="56"/>
      <c r="I29" s="34">
        <f>I26/I27</f>
        <v>0.90062111801242239</v>
      </c>
      <c r="J29" s="54"/>
    </row>
    <row r="30" spans="2:11" s="9" customFormat="1"/>
    <row r="31" spans="2:11" s="9" customFormat="1">
      <c r="B31" s="90" t="s">
        <v>58</v>
      </c>
      <c r="C31" s="90"/>
      <c r="D31" s="33"/>
      <c r="E31" s="33"/>
      <c r="F31" s="33"/>
      <c r="G31" s="33"/>
      <c r="H31" s="33"/>
      <c r="I31" s="33"/>
      <c r="J31" s="33"/>
    </row>
    <row r="32" spans="2:11" s="12" customFormat="1" ht="39.950000000000003" customHeight="1">
      <c r="B32" s="59" t="s">
        <v>218</v>
      </c>
      <c r="C32" s="60"/>
      <c r="D32" s="60"/>
      <c r="E32" s="60"/>
      <c r="F32" s="60"/>
      <c r="G32" s="60"/>
      <c r="H32" s="60"/>
      <c r="I32" s="61"/>
      <c r="J32" s="48"/>
    </row>
  </sheetData>
  <mergeCells count="49">
    <mergeCell ref="B2:I2"/>
    <mergeCell ref="G3:I3"/>
    <mergeCell ref="B4:C4"/>
    <mergeCell ref="D4:E4"/>
    <mergeCell ref="F4:G4"/>
    <mergeCell ref="H4:I4"/>
    <mergeCell ref="B5:C5"/>
    <mergeCell ref="D5:E5"/>
    <mergeCell ref="F5:G5"/>
    <mergeCell ref="H5:I5"/>
    <mergeCell ref="B6:C6"/>
    <mergeCell ref="D6:E6"/>
    <mergeCell ref="F6:G6"/>
    <mergeCell ref="H6:I6"/>
    <mergeCell ref="B7:C7"/>
    <mergeCell ref="D7:E7"/>
    <mergeCell ref="F7:G7"/>
    <mergeCell ref="H7:I7"/>
    <mergeCell ref="B8:C8"/>
    <mergeCell ref="D8:E8"/>
    <mergeCell ref="F8:G8"/>
    <mergeCell ref="H8:I8"/>
    <mergeCell ref="B20:C20"/>
    <mergeCell ref="B9:C9"/>
    <mergeCell ref="B10:C10"/>
    <mergeCell ref="D10:G10"/>
    <mergeCell ref="H10:I10"/>
    <mergeCell ref="B11:C11"/>
    <mergeCell ref="B13:C13"/>
    <mergeCell ref="B14:C14"/>
    <mergeCell ref="B16:C16"/>
    <mergeCell ref="B18:C18"/>
    <mergeCell ref="B21:C21"/>
    <mergeCell ref="B22:C22"/>
    <mergeCell ref="B24:D24"/>
    <mergeCell ref="E24:F24"/>
    <mergeCell ref="G24:I24"/>
    <mergeCell ref="B32:I32"/>
    <mergeCell ref="E27:E28"/>
    <mergeCell ref="F27:F28"/>
    <mergeCell ref="G27:H27"/>
    <mergeCell ref="G28:H28"/>
    <mergeCell ref="G29:H29"/>
    <mergeCell ref="B31:C31"/>
    <mergeCell ref="B25:D29"/>
    <mergeCell ref="E25:E26"/>
    <mergeCell ref="F25:F26"/>
    <mergeCell ref="G25:H25"/>
    <mergeCell ref="G26:H26"/>
  </mergeCells>
  <pageMargins left="0.36000000000000004" right="0.36000000000000004" top="0.6100000000000001" bottom="0.6100000000000001" header="0.5" footer="0.5"/>
  <pageSetup paperSize="8" scale="75" orientation="landscape" horizontalDpi="4294967292" verticalDpi="4294967292"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xr:uid="{55210EFF-DBBA-4911-9E4D-33B37250859F}">
          <x14:formula1>
            <xm:f>Lists!$I$2:$I$10</xm:f>
          </x14:formula1>
          <xm:sqref>B21:C22</xm:sqref>
        </x14:dataValidation>
        <x14:dataValidation type="list" allowBlank="1" showInputMessage="1" xr:uid="{779FBFBD-C091-44D2-8D3B-9F1D0A08BCA0}">
          <x14:formula1>
            <xm:f>Lists!$C$9:$C$73</xm:f>
          </x14:formula1>
          <xm:sqref>D16 D21:D22 D13:D14</xm:sqref>
        </x14:dataValidation>
        <x14:dataValidation type="list" allowBlank="1" showInputMessage="1" xr:uid="{6B1C96C9-141B-4F2D-BFF7-37B3006C77B1}">
          <x14:formula1>
            <xm:f>Lists!$E$2:$E$8</xm:f>
          </x14:formula1>
          <xm:sqref>B16:C16</xm:sqref>
        </x14:dataValidation>
        <x14:dataValidation type="list" showInputMessage="1" xr:uid="{BDBE5DF1-CC48-4B30-A23D-97FFDA284E0E}">
          <x14:formula1>
            <xm:f>Lists!$A$2:$A$8</xm:f>
          </x14:formula1>
          <xm:sqref>B13:C14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449E5-A400-448B-AB48-9F5420FF1836}">
  <sheetPr>
    <pageSetUpPr fitToPage="1"/>
  </sheetPr>
  <dimension ref="B1:M32"/>
  <sheetViews>
    <sheetView showGridLines="0" topLeftCell="A16" zoomScale="80" zoomScaleNormal="80" workbookViewId="0">
      <selection activeCell="D34" sqref="D34"/>
    </sheetView>
  </sheetViews>
  <sheetFormatPr defaultColWidth="11" defaultRowHeight="15.75"/>
  <cols>
    <col min="1" max="1" width="3" customWidth="1"/>
    <col min="2" max="2" width="26" style="1" customWidth="1"/>
    <col min="3" max="3" width="29.125" style="1" customWidth="1"/>
    <col min="4" max="4" width="32" style="1" customWidth="1"/>
    <col min="5" max="10" width="26" style="1" customWidth="1"/>
    <col min="11" max="13" width="11" style="1"/>
  </cols>
  <sheetData>
    <row r="1" spans="2:13" ht="33" customHeight="1"/>
    <row r="2" spans="2:13" ht="66" customHeight="1">
      <c r="B2" s="91" t="s">
        <v>0</v>
      </c>
      <c r="C2" s="92"/>
      <c r="D2" s="92"/>
      <c r="E2" s="92"/>
      <c r="F2" s="92"/>
      <c r="G2" s="92"/>
      <c r="H2" s="92"/>
      <c r="I2" s="92"/>
      <c r="J2" s="42"/>
      <c r="K2"/>
      <c r="L2"/>
      <c r="M2"/>
    </row>
    <row r="3" spans="2:13" ht="57" customHeight="1">
      <c r="B3" s="5" t="s">
        <v>1</v>
      </c>
      <c r="C3" s="18">
        <v>44609</v>
      </c>
      <c r="D3" s="26" t="s">
        <v>203</v>
      </c>
      <c r="E3" s="43" t="s">
        <v>2</v>
      </c>
      <c r="F3" s="6" t="s">
        <v>3</v>
      </c>
      <c r="G3" s="95" t="s">
        <v>212</v>
      </c>
      <c r="H3" s="95"/>
      <c r="I3" s="96"/>
      <c r="J3" s="46"/>
      <c r="K3" s="2"/>
      <c r="L3" s="2"/>
      <c r="M3" s="2"/>
    </row>
    <row r="4" spans="2:13" s="4" customFormat="1" ht="27.95" customHeight="1">
      <c r="B4" s="93" t="s">
        <v>4</v>
      </c>
      <c r="C4" s="94"/>
      <c r="D4" s="63" t="s">
        <v>5</v>
      </c>
      <c r="E4" s="64"/>
      <c r="F4" s="63" t="s">
        <v>6</v>
      </c>
      <c r="G4" s="64"/>
      <c r="H4" s="63" t="s">
        <v>7</v>
      </c>
      <c r="I4" s="64"/>
      <c r="J4" s="47"/>
      <c r="K4" s="24"/>
      <c r="L4" s="24"/>
      <c r="M4" s="24"/>
    </row>
    <row r="5" spans="2:13" s="19" customFormat="1" ht="65.099999999999994" customHeight="1">
      <c r="B5" s="65" t="s">
        <v>141</v>
      </c>
      <c r="C5" s="66"/>
      <c r="D5" s="65" t="s">
        <v>8</v>
      </c>
      <c r="E5" s="66"/>
      <c r="F5" s="65" t="s">
        <v>9</v>
      </c>
      <c r="G5" s="66"/>
      <c r="H5" s="65" t="s">
        <v>10</v>
      </c>
      <c r="I5" s="66"/>
      <c r="J5" s="48"/>
    </row>
    <row r="6" spans="2:13" s="19" customFormat="1" ht="50.45" customHeight="1">
      <c r="B6" s="65" t="s">
        <v>11</v>
      </c>
      <c r="C6" s="66"/>
      <c r="D6" s="65" t="s">
        <v>170</v>
      </c>
      <c r="E6" s="66"/>
      <c r="F6" s="65" t="s">
        <v>199</v>
      </c>
      <c r="G6" s="66"/>
      <c r="H6" s="65" t="s">
        <v>12</v>
      </c>
      <c r="I6" s="66"/>
      <c r="J6" s="48"/>
    </row>
    <row r="7" spans="2:13" s="19" customFormat="1" ht="84" customHeight="1">
      <c r="B7" s="65" t="s">
        <v>13</v>
      </c>
      <c r="C7" s="66"/>
      <c r="D7" s="65" t="s">
        <v>171</v>
      </c>
      <c r="E7" s="66"/>
      <c r="F7" s="65" t="s">
        <v>14</v>
      </c>
      <c r="G7" s="66"/>
      <c r="H7" s="65" t="s">
        <v>12</v>
      </c>
      <c r="I7" s="66"/>
      <c r="J7" s="48"/>
    </row>
    <row r="8" spans="2:13" s="19" customFormat="1" ht="74.099999999999994" customHeight="1">
      <c r="B8" s="65" t="s">
        <v>15</v>
      </c>
      <c r="C8" s="66"/>
      <c r="D8" s="65" t="s">
        <v>172</v>
      </c>
      <c r="E8" s="66"/>
      <c r="F8" s="65" t="s">
        <v>16</v>
      </c>
      <c r="G8" s="66"/>
      <c r="H8" s="65" t="s">
        <v>12</v>
      </c>
      <c r="I8" s="66"/>
      <c r="J8" s="48"/>
    </row>
    <row r="9" spans="2:13" s="7" customFormat="1" ht="24.95" customHeight="1">
      <c r="B9" s="62"/>
      <c r="C9" s="62"/>
    </row>
    <row r="10" spans="2:13" s="4" customFormat="1" ht="42.95" customHeight="1">
      <c r="B10" s="97" t="s">
        <v>17</v>
      </c>
      <c r="C10" s="98"/>
      <c r="D10" s="67" t="s">
        <v>18</v>
      </c>
      <c r="E10" s="68"/>
      <c r="F10" s="68"/>
      <c r="G10" s="69"/>
      <c r="H10" s="70" t="s">
        <v>19</v>
      </c>
      <c r="I10" s="71"/>
      <c r="J10" s="49"/>
      <c r="K10" s="3"/>
      <c r="L10" s="3"/>
      <c r="M10" s="3"/>
    </row>
    <row r="11" spans="2:13" s="9" customFormat="1" ht="27.95" customHeight="1">
      <c r="B11" s="72" t="s">
        <v>20</v>
      </c>
      <c r="C11" s="73"/>
      <c r="D11" s="8" t="s">
        <v>21</v>
      </c>
      <c r="E11" s="8" t="s">
        <v>22</v>
      </c>
      <c r="F11" s="8" t="s">
        <v>23</v>
      </c>
      <c r="G11" s="8" t="s">
        <v>191</v>
      </c>
      <c r="H11" s="8" t="s">
        <v>23</v>
      </c>
      <c r="I11" s="8" t="str">
        <f>G11</f>
        <v>SL Option 4 Impact:</v>
      </c>
      <c r="J11" s="50"/>
    </row>
    <row r="12" spans="2:13" ht="27.95" customHeight="1">
      <c r="B12" s="36" t="s">
        <v>26</v>
      </c>
      <c r="C12" s="29"/>
    </row>
    <row r="13" spans="2:13" s="7" customFormat="1" ht="31.5">
      <c r="B13" s="57" t="s">
        <v>27</v>
      </c>
      <c r="C13" s="57"/>
      <c r="D13" s="22" t="s">
        <v>28</v>
      </c>
      <c r="E13" s="22"/>
      <c r="F13" s="22"/>
      <c r="G13" s="22"/>
      <c r="H13" s="22" t="s">
        <v>153</v>
      </c>
      <c r="I13" s="22" t="s">
        <v>188</v>
      </c>
      <c r="J13" s="51"/>
    </row>
    <row r="14" spans="2:13" s="7" customFormat="1" ht="31.5">
      <c r="B14" s="57" t="s">
        <v>32</v>
      </c>
      <c r="C14" s="57"/>
      <c r="D14" s="22" t="s">
        <v>33</v>
      </c>
      <c r="E14" s="22"/>
      <c r="F14" s="22"/>
      <c r="G14" s="22"/>
      <c r="H14" s="22" t="s">
        <v>153</v>
      </c>
      <c r="I14" s="22" t="s">
        <v>189</v>
      </c>
      <c r="J14" s="51"/>
    </row>
    <row r="15" spans="2:13" ht="27.95" customHeight="1">
      <c r="B15" s="35" t="s">
        <v>34</v>
      </c>
      <c r="C15" s="30"/>
      <c r="D15" s="23"/>
      <c r="E15" s="23"/>
      <c r="F15" s="23"/>
      <c r="G15" s="23"/>
      <c r="H15" s="23"/>
      <c r="I15" s="23"/>
      <c r="J15" s="23"/>
    </row>
    <row r="16" spans="2:13" s="7" customFormat="1" ht="31.5">
      <c r="B16" s="57" t="s">
        <v>35</v>
      </c>
      <c r="C16" s="57"/>
      <c r="D16" s="22" t="s">
        <v>36</v>
      </c>
      <c r="E16" s="44"/>
      <c r="F16" s="22"/>
      <c r="G16" s="22" t="s">
        <v>213</v>
      </c>
      <c r="H16" s="22"/>
      <c r="I16" s="22" t="s">
        <v>213</v>
      </c>
      <c r="J16" s="51"/>
    </row>
    <row r="17" spans="2:11" ht="27.95" customHeight="1">
      <c r="B17" s="31" t="s">
        <v>37</v>
      </c>
      <c r="C17" s="29"/>
      <c r="D17" s="23"/>
      <c r="E17" s="23"/>
      <c r="F17" s="23"/>
      <c r="G17" s="23"/>
      <c r="H17" s="23"/>
      <c r="I17" s="23"/>
      <c r="J17" s="23"/>
    </row>
    <row r="18" spans="2:11" s="7" customFormat="1">
      <c r="B18" s="57" t="s">
        <v>38</v>
      </c>
      <c r="C18" s="57"/>
      <c r="D18" s="22" t="s">
        <v>39</v>
      </c>
      <c r="E18" s="22"/>
      <c r="F18" s="22"/>
      <c r="G18" s="22" t="s">
        <v>213</v>
      </c>
      <c r="H18" s="22"/>
      <c r="I18" s="22" t="s">
        <v>213</v>
      </c>
      <c r="J18" s="51"/>
    </row>
    <row r="19" spans="2:11" ht="27.95" customHeight="1">
      <c r="B19" s="32" t="s">
        <v>40</v>
      </c>
      <c r="C19" s="29"/>
      <c r="D19" s="23"/>
      <c r="E19" s="23"/>
      <c r="F19" s="23"/>
      <c r="G19" s="23"/>
      <c r="H19" s="23"/>
      <c r="I19" s="23"/>
      <c r="J19" s="23"/>
    </row>
    <row r="20" spans="2:11" s="7" customFormat="1" ht="95.45" customHeight="1">
      <c r="B20" s="57" t="s">
        <v>41</v>
      </c>
      <c r="C20" s="57"/>
      <c r="D20" s="22" t="s">
        <v>42</v>
      </c>
      <c r="E20" s="44"/>
      <c r="F20" s="44"/>
      <c r="G20" s="22" t="s">
        <v>213</v>
      </c>
      <c r="H20" s="22"/>
      <c r="I20" s="22" t="s">
        <v>213</v>
      </c>
      <c r="J20" s="51"/>
    </row>
    <row r="21" spans="2:11" s="7" customFormat="1" ht="31.5">
      <c r="B21" s="58" t="s">
        <v>43</v>
      </c>
      <c r="C21" s="58"/>
      <c r="D21" s="22" t="s">
        <v>44</v>
      </c>
      <c r="E21" s="22"/>
      <c r="F21" s="39"/>
      <c r="G21" s="22"/>
      <c r="H21" s="22" t="s">
        <v>153</v>
      </c>
      <c r="I21" s="22" t="s">
        <v>190</v>
      </c>
      <c r="J21" s="51"/>
    </row>
    <row r="22" spans="2:11" s="7" customFormat="1" ht="31.5">
      <c r="B22" s="58" t="s">
        <v>45</v>
      </c>
      <c r="C22" s="58"/>
      <c r="D22" s="22" t="s">
        <v>46</v>
      </c>
      <c r="E22" s="22"/>
      <c r="F22" s="39"/>
      <c r="G22" s="22"/>
      <c r="H22" s="22" t="s">
        <v>153</v>
      </c>
      <c r="I22" s="22" t="s">
        <v>211</v>
      </c>
      <c r="J22" s="51"/>
    </row>
    <row r="23" spans="2:11">
      <c r="B23" s="21"/>
      <c r="C23" s="21"/>
      <c r="D23" s="21"/>
      <c r="E23" s="21"/>
      <c r="F23" s="21"/>
      <c r="G23" s="21"/>
      <c r="H23" s="21"/>
      <c r="I23" s="21"/>
      <c r="J23" s="21"/>
    </row>
    <row r="24" spans="2:11" s="11" customFormat="1" ht="51" customHeight="1">
      <c r="B24" s="77" t="s">
        <v>49</v>
      </c>
      <c r="C24" s="78"/>
      <c r="D24" s="79"/>
      <c r="E24" s="74" t="s">
        <v>175</v>
      </c>
      <c r="F24" s="76"/>
      <c r="G24" s="74" t="s">
        <v>174</v>
      </c>
      <c r="H24" s="75"/>
      <c r="I24" s="76"/>
      <c r="J24" s="52"/>
      <c r="K24" s="9"/>
    </row>
    <row r="25" spans="2:11" s="10" customFormat="1" ht="35.1" customHeight="1">
      <c r="B25" s="80" t="s">
        <v>206</v>
      </c>
      <c r="C25" s="81"/>
      <c r="D25" s="82"/>
      <c r="E25" s="89" t="s">
        <v>50</v>
      </c>
      <c r="F25" s="99" t="s">
        <v>198</v>
      </c>
      <c r="G25" s="56" t="s">
        <v>51</v>
      </c>
      <c r="H25" s="56"/>
      <c r="I25" s="27">
        <v>1351000000</v>
      </c>
      <c r="J25" s="53"/>
      <c r="K25" s="7"/>
    </row>
    <row r="26" spans="2:11" s="7" customFormat="1" ht="35.1" customHeight="1">
      <c r="B26" s="83"/>
      <c r="C26" s="84"/>
      <c r="D26" s="85"/>
      <c r="E26" s="65"/>
      <c r="F26" s="100"/>
      <c r="G26" s="56" t="s">
        <v>52</v>
      </c>
      <c r="H26" s="56"/>
      <c r="I26" s="27">
        <f>I25</f>
        <v>1351000000</v>
      </c>
      <c r="J26" s="53"/>
    </row>
    <row r="27" spans="2:11" s="7" customFormat="1" ht="35.1" customHeight="1">
      <c r="B27" s="83"/>
      <c r="C27" s="84"/>
      <c r="D27" s="85"/>
      <c r="E27" s="89" t="s">
        <v>53</v>
      </c>
      <c r="F27" s="99" t="s">
        <v>194</v>
      </c>
      <c r="G27" s="56" t="s">
        <v>54</v>
      </c>
      <c r="H27" s="56"/>
      <c r="I27" s="27">
        <v>803000000</v>
      </c>
      <c r="J27" s="53"/>
    </row>
    <row r="28" spans="2:11" s="7" customFormat="1" ht="35.1" customHeight="1">
      <c r="B28" s="83"/>
      <c r="C28" s="84"/>
      <c r="D28" s="85"/>
      <c r="E28" s="65"/>
      <c r="F28" s="100"/>
      <c r="G28" s="56" t="s">
        <v>55</v>
      </c>
      <c r="H28" s="56"/>
      <c r="I28" s="34">
        <f>I25/I27</f>
        <v>1.6824408468244085</v>
      </c>
      <c r="J28" s="54"/>
    </row>
    <row r="29" spans="2:11" s="7" customFormat="1" ht="57" customHeight="1">
      <c r="B29" s="86"/>
      <c r="C29" s="87"/>
      <c r="D29" s="88"/>
      <c r="E29" s="41" t="s">
        <v>56</v>
      </c>
      <c r="F29" s="40" t="str">
        <f>F25</f>
        <v>$1029 M</v>
      </c>
      <c r="G29" s="56" t="s">
        <v>57</v>
      </c>
      <c r="H29" s="56"/>
      <c r="I29" s="34">
        <f>I26/I27</f>
        <v>1.6824408468244085</v>
      </c>
      <c r="J29" s="54"/>
    </row>
    <row r="30" spans="2:11" s="9" customFormat="1"/>
    <row r="31" spans="2:11" s="9" customFormat="1">
      <c r="B31" s="90" t="s">
        <v>58</v>
      </c>
      <c r="C31" s="90"/>
      <c r="D31" s="33"/>
      <c r="E31" s="33"/>
      <c r="F31" s="33"/>
      <c r="G31" s="33"/>
      <c r="H31" s="33"/>
      <c r="I31" s="33"/>
      <c r="J31" s="33"/>
    </row>
    <row r="32" spans="2:11" s="12" customFormat="1" ht="39.950000000000003" customHeight="1">
      <c r="B32" s="59" t="s">
        <v>216</v>
      </c>
      <c r="C32" s="60"/>
      <c r="D32" s="60"/>
      <c r="E32" s="60"/>
      <c r="F32" s="60"/>
      <c r="G32" s="60"/>
      <c r="H32" s="60"/>
      <c r="I32" s="61"/>
      <c r="J32" s="48"/>
    </row>
  </sheetData>
  <mergeCells count="49">
    <mergeCell ref="B2:I2"/>
    <mergeCell ref="G3:I3"/>
    <mergeCell ref="B4:C4"/>
    <mergeCell ref="D4:E4"/>
    <mergeCell ref="F4:G4"/>
    <mergeCell ref="H4:I4"/>
    <mergeCell ref="B5:C5"/>
    <mergeCell ref="D5:E5"/>
    <mergeCell ref="F5:G5"/>
    <mergeCell ref="H5:I5"/>
    <mergeCell ref="B6:C6"/>
    <mergeCell ref="D6:E6"/>
    <mergeCell ref="F6:G6"/>
    <mergeCell ref="H6:I6"/>
    <mergeCell ref="B7:C7"/>
    <mergeCell ref="D7:E7"/>
    <mergeCell ref="F7:G7"/>
    <mergeCell ref="H7:I7"/>
    <mergeCell ref="B8:C8"/>
    <mergeCell ref="D8:E8"/>
    <mergeCell ref="F8:G8"/>
    <mergeCell ref="H8:I8"/>
    <mergeCell ref="B20:C20"/>
    <mergeCell ref="B9:C9"/>
    <mergeCell ref="B10:C10"/>
    <mergeCell ref="D10:G10"/>
    <mergeCell ref="H10:I10"/>
    <mergeCell ref="B11:C11"/>
    <mergeCell ref="B13:C13"/>
    <mergeCell ref="B14:C14"/>
    <mergeCell ref="B16:C16"/>
    <mergeCell ref="B18:C18"/>
    <mergeCell ref="B21:C21"/>
    <mergeCell ref="B22:C22"/>
    <mergeCell ref="B24:D24"/>
    <mergeCell ref="E24:F24"/>
    <mergeCell ref="G24:I24"/>
    <mergeCell ref="B32:I32"/>
    <mergeCell ref="E27:E28"/>
    <mergeCell ref="F27:F28"/>
    <mergeCell ref="G27:H27"/>
    <mergeCell ref="G28:H28"/>
    <mergeCell ref="G29:H29"/>
    <mergeCell ref="B31:C31"/>
    <mergeCell ref="B25:D29"/>
    <mergeCell ref="E25:E26"/>
    <mergeCell ref="F25:F26"/>
    <mergeCell ref="G25:H25"/>
    <mergeCell ref="G26:H26"/>
  </mergeCells>
  <pageMargins left="0.36000000000000004" right="0.36000000000000004" top="0.6100000000000001" bottom="0.6100000000000001" header="0.5" footer="0.5"/>
  <pageSetup paperSize="8" scale="75" orientation="landscape" horizontalDpi="4294967292" verticalDpi="4294967292"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xr:uid="{0F549E1B-0176-4EE0-B0F3-6B036CD675C3}">
          <x14:formula1>
            <xm:f>Lists!$E$2:$E$8</xm:f>
          </x14:formula1>
          <xm:sqref>B16:C16</xm:sqref>
        </x14:dataValidation>
        <x14:dataValidation type="list" allowBlank="1" showInputMessage="1" xr:uid="{25E98B1B-BFDA-4C72-825D-1FEE46054170}">
          <x14:formula1>
            <xm:f>Lists!$C$9:$C$73</xm:f>
          </x14:formula1>
          <xm:sqref>D16 D21:D22 D13:D14</xm:sqref>
        </x14:dataValidation>
        <x14:dataValidation type="list" allowBlank="1" showInputMessage="1" xr:uid="{B0F703DA-99DA-4661-90F9-2ABEFAF62429}">
          <x14:formula1>
            <xm:f>Lists!$I$2:$I$10</xm:f>
          </x14:formula1>
          <xm:sqref>B21:C22</xm:sqref>
        </x14:dataValidation>
        <x14:dataValidation type="list" showInputMessage="1" xr:uid="{B23127F9-ACB4-4FBA-B816-55B9B06F794C}">
          <x14:formula1>
            <xm:f>Lists!$A$2:$A$8</xm:f>
          </x14:formula1>
          <xm:sqref>B13:C14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97"/>
  <sheetViews>
    <sheetView topLeftCell="B1" workbookViewId="0">
      <selection activeCell="A23" sqref="A23"/>
    </sheetView>
  </sheetViews>
  <sheetFormatPr defaultColWidth="11" defaultRowHeight="15.75"/>
  <cols>
    <col min="1" max="1" width="44.625" customWidth="1"/>
    <col min="2" max="2" width="4.625" customWidth="1"/>
    <col min="3" max="3" width="46.875" customWidth="1"/>
    <col min="4" max="4" width="4.125" customWidth="1"/>
    <col min="5" max="5" width="45.875" customWidth="1"/>
    <col min="6" max="6" width="4.625" customWidth="1"/>
    <col min="7" max="7" width="47.875" customWidth="1"/>
    <col min="8" max="8" width="4.625" customWidth="1"/>
    <col min="9" max="9" width="48.5" customWidth="1"/>
  </cols>
  <sheetData>
    <row r="1" spans="1:9">
      <c r="A1" t="s">
        <v>59</v>
      </c>
      <c r="C1" t="s">
        <v>60</v>
      </c>
      <c r="E1" t="s">
        <v>61</v>
      </c>
      <c r="G1" t="s">
        <v>62</v>
      </c>
      <c r="I1" t="s">
        <v>63</v>
      </c>
    </row>
    <row r="2" spans="1:9">
      <c r="A2" t="s">
        <v>27</v>
      </c>
      <c r="C2" t="s">
        <v>64</v>
      </c>
      <c r="E2" t="s">
        <v>65</v>
      </c>
      <c r="G2" t="s">
        <v>66</v>
      </c>
      <c r="I2" t="s">
        <v>67</v>
      </c>
    </row>
    <row r="3" spans="1:9">
      <c r="A3" t="s">
        <v>68</v>
      </c>
      <c r="C3" t="s">
        <v>69</v>
      </c>
      <c r="E3" t="s">
        <v>70</v>
      </c>
      <c r="G3" t="s">
        <v>71</v>
      </c>
      <c r="I3" t="s">
        <v>43</v>
      </c>
    </row>
    <row r="4" spans="1:9">
      <c r="A4" s="13" t="s">
        <v>30</v>
      </c>
      <c r="E4" t="s">
        <v>72</v>
      </c>
      <c r="G4" t="s">
        <v>38</v>
      </c>
      <c r="I4" t="s">
        <v>45</v>
      </c>
    </row>
    <row r="5" spans="1:9">
      <c r="A5" s="13" t="s">
        <v>32</v>
      </c>
      <c r="E5" t="s">
        <v>73</v>
      </c>
      <c r="G5" t="s">
        <v>74</v>
      </c>
      <c r="I5" t="s">
        <v>75</v>
      </c>
    </row>
    <row r="6" spans="1:9">
      <c r="A6" s="13" t="s">
        <v>76</v>
      </c>
      <c r="E6" t="s">
        <v>77</v>
      </c>
      <c r="G6" t="s">
        <v>69</v>
      </c>
      <c r="I6" s="13" t="s">
        <v>78</v>
      </c>
    </row>
    <row r="7" spans="1:9">
      <c r="A7" s="13" t="s">
        <v>79</v>
      </c>
      <c r="E7" t="s">
        <v>80</v>
      </c>
      <c r="I7" t="s">
        <v>81</v>
      </c>
    </row>
    <row r="8" spans="1:9">
      <c r="A8" s="15" t="s">
        <v>69</v>
      </c>
      <c r="C8" t="s">
        <v>82</v>
      </c>
      <c r="E8" t="s">
        <v>69</v>
      </c>
      <c r="I8" t="s">
        <v>47</v>
      </c>
    </row>
    <row r="9" spans="1:9">
      <c r="C9" s="14" t="s">
        <v>83</v>
      </c>
      <c r="I9" t="s">
        <v>41</v>
      </c>
    </row>
    <row r="10" spans="1:9">
      <c r="C10" s="13" t="s">
        <v>84</v>
      </c>
      <c r="I10" t="s">
        <v>69</v>
      </c>
    </row>
    <row r="11" spans="1:9">
      <c r="C11" s="14" t="s">
        <v>28</v>
      </c>
    </row>
    <row r="12" spans="1:9">
      <c r="A12" t="s">
        <v>82</v>
      </c>
      <c r="C12" s="13" t="s">
        <v>85</v>
      </c>
    </row>
    <row r="13" spans="1:9">
      <c r="A13" s="16" t="s">
        <v>86</v>
      </c>
      <c r="C13" s="13" t="s">
        <v>87</v>
      </c>
    </row>
    <row r="14" spans="1:9">
      <c r="A14" s="14" t="s">
        <v>83</v>
      </c>
      <c r="C14" s="14" t="s">
        <v>88</v>
      </c>
    </row>
    <row r="15" spans="1:9">
      <c r="A15" s="13" t="s">
        <v>84</v>
      </c>
      <c r="C15" s="13" t="s">
        <v>89</v>
      </c>
    </row>
    <row r="16" spans="1:9">
      <c r="A16" s="14" t="s">
        <v>28</v>
      </c>
      <c r="C16" s="14" t="s">
        <v>31</v>
      </c>
    </row>
    <row r="17" spans="1:3">
      <c r="A17" s="13" t="s">
        <v>85</v>
      </c>
      <c r="C17" s="13" t="s">
        <v>33</v>
      </c>
    </row>
    <row r="18" spans="1:3">
      <c r="A18" s="16" t="s">
        <v>68</v>
      </c>
      <c r="C18" s="14" t="s">
        <v>90</v>
      </c>
    </row>
    <row r="19" spans="1:3">
      <c r="A19" s="13" t="s">
        <v>87</v>
      </c>
      <c r="C19" s="13" t="s">
        <v>91</v>
      </c>
    </row>
    <row r="20" spans="1:3">
      <c r="A20" s="14" t="s">
        <v>88</v>
      </c>
      <c r="C20" s="15" t="s">
        <v>92</v>
      </c>
    </row>
    <row r="21" spans="1:3">
      <c r="A21" s="13" t="s">
        <v>89</v>
      </c>
      <c r="C21" s="13" t="s">
        <v>93</v>
      </c>
    </row>
    <row r="22" spans="1:3">
      <c r="A22" s="16" t="s">
        <v>30</v>
      </c>
      <c r="C22" s="15" t="s">
        <v>94</v>
      </c>
    </row>
    <row r="23" spans="1:3">
      <c r="A23" s="14" t="s">
        <v>31</v>
      </c>
      <c r="C23" s="13" t="s">
        <v>95</v>
      </c>
    </row>
    <row r="24" spans="1:3">
      <c r="A24" s="16" t="s">
        <v>32</v>
      </c>
      <c r="C24" s="13" t="s">
        <v>96</v>
      </c>
    </row>
    <row r="25" spans="1:3">
      <c r="A25" s="13" t="s">
        <v>33</v>
      </c>
      <c r="C25" s="13" t="s">
        <v>97</v>
      </c>
    </row>
    <row r="26" spans="1:3">
      <c r="A26" s="16" t="s">
        <v>76</v>
      </c>
      <c r="C26" s="15" t="s">
        <v>98</v>
      </c>
    </row>
    <row r="27" spans="1:3">
      <c r="A27" s="14" t="s">
        <v>90</v>
      </c>
      <c r="C27" s="13" t="s">
        <v>99</v>
      </c>
    </row>
    <row r="28" spans="1:3">
      <c r="A28" s="13" t="s">
        <v>91</v>
      </c>
      <c r="C28" s="13" t="s">
        <v>100</v>
      </c>
    </row>
    <row r="29" spans="1:3">
      <c r="A29" s="16" t="s">
        <v>79</v>
      </c>
      <c r="C29" s="13" t="s">
        <v>101</v>
      </c>
    </row>
    <row r="30" spans="1:3">
      <c r="A30" s="15" t="s">
        <v>92</v>
      </c>
      <c r="C30" s="13" t="s">
        <v>102</v>
      </c>
    </row>
    <row r="31" spans="1:3">
      <c r="A31" s="17" t="s">
        <v>64</v>
      </c>
      <c r="C31" s="13" t="s">
        <v>103</v>
      </c>
    </row>
    <row r="32" spans="1:3">
      <c r="A32" s="13" t="s">
        <v>93</v>
      </c>
      <c r="C32" s="15" t="s">
        <v>104</v>
      </c>
    </row>
    <row r="33" spans="1:3">
      <c r="A33" s="15" t="s">
        <v>94</v>
      </c>
      <c r="C33" s="15" t="s">
        <v>105</v>
      </c>
    </row>
    <row r="34" spans="1:3">
      <c r="A34" s="17" t="s">
        <v>65</v>
      </c>
      <c r="C34" s="13" t="s">
        <v>106</v>
      </c>
    </row>
    <row r="35" spans="1:3">
      <c r="A35" s="13" t="s">
        <v>95</v>
      </c>
      <c r="C35" s="15" t="s">
        <v>107</v>
      </c>
    </row>
    <row r="36" spans="1:3">
      <c r="A36" s="13" t="s">
        <v>96</v>
      </c>
      <c r="C36" s="13" t="s">
        <v>39</v>
      </c>
    </row>
    <row r="37" spans="1:3">
      <c r="A37" s="13" t="s">
        <v>97</v>
      </c>
      <c r="C37" s="15" t="s">
        <v>108</v>
      </c>
    </row>
    <row r="38" spans="1:3">
      <c r="A38" s="15" t="s">
        <v>98</v>
      </c>
      <c r="C38" s="13" t="s">
        <v>109</v>
      </c>
    </row>
    <row r="39" spans="1:3">
      <c r="A39" s="17" t="s">
        <v>70</v>
      </c>
      <c r="C39" s="13" t="s">
        <v>110</v>
      </c>
    </row>
    <row r="40" spans="1:3">
      <c r="A40" s="13" t="s">
        <v>99</v>
      </c>
      <c r="C40" s="15" t="s">
        <v>111</v>
      </c>
    </row>
    <row r="41" spans="1:3">
      <c r="A41" s="13" t="s">
        <v>100</v>
      </c>
      <c r="C41" s="13" t="s">
        <v>112</v>
      </c>
    </row>
    <row r="42" spans="1:3">
      <c r="A42" s="13" t="s">
        <v>101</v>
      </c>
      <c r="C42" s="13" t="s">
        <v>113</v>
      </c>
    </row>
    <row r="43" spans="1:3">
      <c r="A43" s="13" t="s">
        <v>102</v>
      </c>
      <c r="C43" s="13" t="s">
        <v>114</v>
      </c>
    </row>
    <row r="44" spans="1:3">
      <c r="A44" s="13" t="s">
        <v>103</v>
      </c>
      <c r="C44" s="13" t="s">
        <v>115</v>
      </c>
    </row>
    <row r="45" spans="1:3">
      <c r="A45" s="15" t="s">
        <v>104</v>
      </c>
      <c r="C45" s="13" t="s">
        <v>116</v>
      </c>
    </row>
    <row r="46" spans="1:3">
      <c r="A46" s="17" t="s">
        <v>66</v>
      </c>
      <c r="C46" s="13" t="s">
        <v>117</v>
      </c>
    </row>
    <row r="47" spans="1:3">
      <c r="A47" s="15" t="s">
        <v>105</v>
      </c>
      <c r="C47" s="13" t="s">
        <v>118</v>
      </c>
    </row>
    <row r="48" spans="1:3">
      <c r="A48" s="17" t="s">
        <v>71</v>
      </c>
      <c r="C48" s="13" t="s">
        <v>119</v>
      </c>
    </row>
    <row r="49" spans="1:3">
      <c r="A49" s="13" t="s">
        <v>106</v>
      </c>
      <c r="C49" s="13" t="s">
        <v>120</v>
      </c>
    </row>
    <row r="50" spans="1:3">
      <c r="A50" s="15" t="s">
        <v>107</v>
      </c>
      <c r="C50" s="15" t="s">
        <v>121</v>
      </c>
    </row>
    <row r="51" spans="1:3">
      <c r="A51" s="17" t="s">
        <v>38</v>
      </c>
      <c r="C51" s="13" t="s">
        <v>44</v>
      </c>
    </row>
    <row r="52" spans="1:3">
      <c r="A52" s="13" t="s">
        <v>39</v>
      </c>
      <c r="C52" s="13" t="s">
        <v>122</v>
      </c>
    </row>
    <row r="53" spans="1:3">
      <c r="A53" s="15" t="s">
        <v>108</v>
      </c>
      <c r="C53" s="13" t="s">
        <v>123</v>
      </c>
    </row>
    <row r="54" spans="1:3">
      <c r="A54" s="17" t="s">
        <v>74</v>
      </c>
      <c r="C54" s="13" t="s">
        <v>124</v>
      </c>
    </row>
    <row r="55" spans="1:3">
      <c r="A55" s="13" t="s">
        <v>109</v>
      </c>
      <c r="C55" s="13" t="s">
        <v>125</v>
      </c>
    </row>
    <row r="56" spans="1:3">
      <c r="A56" s="13" t="s">
        <v>110</v>
      </c>
      <c r="C56" s="13" t="s">
        <v>126</v>
      </c>
    </row>
    <row r="57" spans="1:3">
      <c r="A57" s="15" t="s">
        <v>111</v>
      </c>
      <c r="C57" s="13" t="s">
        <v>127</v>
      </c>
    </row>
    <row r="58" spans="1:3">
      <c r="A58" s="17" t="s">
        <v>67</v>
      </c>
      <c r="C58" s="13" t="s">
        <v>128</v>
      </c>
    </row>
    <row r="59" spans="1:3">
      <c r="A59" s="13" t="s">
        <v>112</v>
      </c>
      <c r="C59" s="13" t="s">
        <v>129</v>
      </c>
    </row>
    <row r="60" spans="1:3">
      <c r="A60" s="13" t="s">
        <v>113</v>
      </c>
      <c r="C60" s="13" t="s">
        <v>130</v>
      </c>
    </row>
    <row r="61" spans="1:3">
      <c r="A61" s="13" t="s">
        <v>114</v>
      </c>
      <c r="C61" s="13" t="s">
        <v>131</v>
      </c>
    </row>
    <row r="62" spans="1:3">
      <c r="A62" s="13" t="s">
        <v>115</v>
      </c>
      <c r="C62" s="13" t="s">
        <v>132</v>
      </c>
    </row>
    <row r="63" spans="1:3">
      <c r="A63" s="13" t="s">
        <v>116</v>
      </c>
      <c r="C63" s="15" t="s">
        <v>133</v>
      </c>
    </row>
    <row r="64" spans="1:3">
      <c r="A64" s="13" t="s">
        <v>117</v>
      </c>
      <c r="C64" s="15" t="s">
        <v>46</v>
      </c>
    </row>
    <row r="65" spans="1:3">
      <c r="A65" s="13" t="s">
        <v>118</v>
      </c>
      <c r="C65" s="13" t="s">
        <v>134</v>
      </c>
    </row>
    <row r="66" spans="1:3">
      <c r="A66" s="13" t="s">
        <v>119</v>
      </c>
      <c r="C66" s="13" t="s">
        <v>135</v>
      </c>
    </row>
    <row r="67" spans="1:3">
      <c r="A67" s="13" t="s">
        <v>120</v>
      </c>
      <c r="C67" s="15" t="s">
        <v>136</v>
      </c>
    </row>
    <row r="68" spans="1:3">
      <c r="A68" s="15" t="s">
        <v>121</v>
      </c>
      <c r="C68" s="13" t="s">
        <v>137</v>
      </c>
    </row>
    <row r="69" spans="1:3">
      <c r="A69" s="17" t="s">
        <v>43</v>
      </c>
      <c r="C69" s="15" t="s">
        <v>138</v>
      </c>
    </row>
    <row r="70" spans="1:3">
      <c r="A70" s="13" t="s">
        <v>44</v>
      </c>
      <c r="C70" s="15" t="s">
        <v>139</v>
      </c>
    </row>
    <row r="71" spans="1:3">
      <c r="A71" s="13" t="s">
        <v>122</v>
      </c>
      <c r="C71" s="15" t="s">
        <v>48</v>
      </c>
    </row>
    <row r="72" spans="1:3">
      <c r="A72" s="13" t="s">
        <v>123</v>
      </c>
      <c r="C72" s="15" t="s">
        <v>42</v>
      </c>
    </row>
    <row r="73" spans="1:3">
      <c r="A73" s="13" t="s">
        <v>124</v>
      </c>
      <c r="C73" s="28" t="s">
        <v>140</v>
      </c>
    </row>
    <row r="74" spans="1:3">
      <c r="A74" s="13" t="s">
        <v>125</v>
      </c>
    </row>
    <row r="75" spans="1:3">
      <c r="A75" s="13" t="s">
        <v>126</v>
      </c>
    </row>
    <row r="76" spans="1:3">
      <c r="A76" s="13" t="s">
        <v>127</v>
      </c>
    </row>
    <row r="77" spans="1:3">
      <c r="A77" s="13" t="s">
        <v>128</v>
      </c>
    </row>
    <row r="78" spans="1:3">
      <c r="A78" s="13" t="s">
        <v>129</v>
      </c>
    </row>
    <row r="79" spans="1:3">
      <c r="A79" s="13" t="s">
        <v>130</v>
      </c>
    </row>
    <row r="80" spans="1:3">
      <c r="A80" s="13" t="s">
        <v>131</v>
      </c>
    </row>
    <row r="81" spans="1:1">
      <c r="A81" s="13" t="s">
        <v>132</v>
      </c>
    </row>
    <row r="82" spans="1:1">
      <c r="A82" s="15" t="s">
        <v>133</v>
      </c>
    </row>
    <row r="83" spans="1:1">
      <c r="A83" s="17" t="s">
        <v>45</v>
      </c>
    </row>
    <row r="84" spans="1:1">
      <c r="A84" s="15" t="s">
        <v>46</v>
      </c>
    </row>
    <row r="85" spans="1:1">
      <c r="A85" s="17" t="s">
        <v>75</v>
      </c>
    </row>
    <row r="86" spans="1:1">
      <c r="A86" s="13" t="s">
        <v>134</v>
      </c>
    </row>
    <row r="87" spans="1:1">
      <c r="A87" s="13" t="s">
        <v>135</v>
      </c>
    </row>
    <row r="88" spans="1:1">
      <c r="A88" s="15" t="s">
        <v>136</v>
      </c>
    </row>
    <row r="89" spans="1:1">
      <c r="A89" s="17" t="s">
        <v>78</v>
      </c>
    </row>
    <row r="90" spans="1:1">
      <c r="A90" s="13" t="s">
        <v>137</v>
      </c>
    </row>
    <row r="91" spans="1:1">
      <c r="A91" s="15" t="s">
        <v>138</v>
      </c>
    </row>
    <row r="92" spans="1:1">
      <c r="A92" s="17" t="s">
        <v>81</v>
      </c>
    </row>
    <row r="93" spans="1:1">
      <c r="A93" s="15" t="s">
        <v>139</v>
      </c>
    </row>
    <row r="94" spans="1:1">
      <c r="A94" s="17" t="s">
        <v>47</v>
      </c>
    </row>
    <row r="95" spans="1:1">
      <c r="A95" s="15" t="s">
        <v>48</v>
      </c>
    </row>
    <row r="96" spans="1:1">
      <c r="A96" s="17" t="s">
        <v>41</v>
      </c>
    </row>
    <row r="97" spans="1:1">
      <c r="A97" s="15" t="s">
        <v>42</v>
      </c>
    </row>
  </sheetData>
  <pageMargins left="0.75" right="0.75" top="1" bottom="1" header="0.5" footer="0.5"/>
  <tableParts count="7">
    <tablePart r:id="rId1"/>
    <tablePart r:id="rId2"/>
    <tablePart r:id="rId3"/>
    <tablePart r:id="rId4"/>
    <tablePart r:id="rId5"/>
    <tablePart r:id="rId6"/>
    <tablePart r:id="rId7"/>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2A2E6D9CDEB04F8C5ECC01F0DD3F98" ma:contentTypeVersion="36" ma:contentTypeDescription="Create a new document." ma:contentTypeScope="" ma:versionID="7319faa4d5072d56466c4ff67d9d29ec">
  <xsd:schema xmlns:xsd="http://www.w3.org/2001/XMLSchema" xmlns:xs="http://www.w3.org/2001/XMLSchema" xmlns:p="http://schemas.microsoft.com/office/2006/metadata/properties" xmlns:ns2="f4b92adf-7c78-4104-bf1e-27a87c0156b3" xmlns:ns3="6656246e-9127-47dc-83ec-dd09249a5dc8" xmlns:ns4="8c82a1b2-918d-4e18-ac71-bc0759543f0e" targetNamespace="http://schemas.microsoft.com/office/2006/metadata/properties" ma:root="true" ma:fieldsID="97c6f267441cf58e451cd586845411b0" ns2:_="" ns3:_="" ns4:_="">
    <xsd:import namespace="f4b92adf-7c78-4104-bf1e-27a87c0156b3"/>
    <xsd:import namespace="6656246e-9127-47dc-83ec-dd09249a5dc8"/>
    <xsd:import namespace="8c82a1b2-918d-4e18-ac71-bc0759543f0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D1_x0020_Aggregation_x0020_ID" minOccurs="0"/>
                <xsd:element ref="ns2:la339ecdba6246879d3eaf20f4e4d416" minOccurs="0"/>
                <xsd:element ref="ns3:TaxCatchAll" minOccurs="0"/>
                <xsd:element ref="ns2:f674ea925a0a42d29504ca070064d28b" minOccurs="0"/>
                <xsd:element ref="ns2:ad76565a6b1d45a984888d47dbaa6c28" minOccurs="0"/>
                <xsd:element ref="ns2:g82a2124723d41cb9559ca3374a7e8b3" minOccurs="0"/>
                <xsd:element ref="ns2:m5a791462790483f9301432296eeffe6" minOccurs="0"/>
                <xsd:element ref="ns2:n2cc04bbb97b4110b9787e97ab905666" minOccurs="0"/>
                <xsd:element ref="ns2:d302ddf8e6ea4f108391d4f1c2f56cf7" minOccurs="0"/>
                <xsd:element ref="ns2:b8109c6aadf7488c9c95de788f7659b8" minOccurs="0"/>
                <xsd:element ref="ns2:k8d0e6e895214ba09efc15d74736b462" minOccurs="0"/>
                <xsd:element ref="ns2:g1caef826b9b445b85dccf2c24acae96" minOccurs="0"/>
                <xsd:element ref="ns2:be7789c8cadf4ef9bb7b6ae26643f375" minOccurs="0"/>
                <xsd:element ref="ns2:D1_x0020_Disposal_x0020_Class_x0020_ID" minOccurs="0"/>
                <xsd:element ref="ns2:D1_x0020_Disposal_x0020_Trigger_x0020_Dat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b92adf-7c78-4104-bf1e-27a87c0156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D1_x0020_Aggregation_x0020_ID" ma:index="16" nillable="true" ma:displayName="D1 Aggregation ID" ma:internalName="D1_x0020_Aggregation_x0020_ID">
      <xsd:complexType>
        <xsd:complexContent>
          <xsd:extension base="dms:MultiChoiceFillIn">
            <xsd:sequence>
              <xsd:element name="Value" maxOccurs="unbounded" minOccurs="0" nillable="true">
                <xsd:simpleType>
                  <xsd:union memberTypes="dms:Text">
                    <xsd:simpleType>
                      <xsd:restriction base="dms:Choice">
                        <xsd:enumeration value="..."/>
                      </xsd:restriction>
                    </xsd:simpleType>
                  </xsd:union>
                </xsd:simpleType>
              </xsd:element>
            </xsd:sequence>
          </xsd:extension>
        </xsd:complexContent>
      </xsd:complexType>
    </xsd:element>
    <xsd:element name="la339ecdba6246879d3eaf20f4e4d416" ma:index="18" nillable="true" ma:taxonomy="true" ma:internalName="la339ecdba6246879d3eaf20f4e4d416" ma:taxonomyFieldName="D1_x0020_Instrument" ma:displayName="D1 Instrument" ma:fieldId="{5a339ecd-ba62-4687-9d3e-af20f4e4d416}" ma:taxonomyMulti="true" ma:sspId="ff230ced-49e3-4bbb-87bd-09c1ed00c10a" ma:termSetId="e6b79c1b-4954-47eb-8e96-b5599575c1fd" ma:anchorId="00000000-0000-0000-0000-000000000000" ma:open="false" ma:isKeyword="false">
      <xsd:complexType>
        <xsd:sequence>
          <xsd:element ref="pc:Terms" minOccurs="0" maxOccurs="1"/>
        </xsd:sequence>
      </xsd:complexType>
    </xsd:element>
    <xsd:element name="f674ea925a0a42d29504ca070064d28b" ma:index="21" nillable="true" ma:taxonomy="true" ma:internalName="f674ea925a0a42d29504ca070064d28b" ma:taxonomyFieldName="D1_x0020_Financial_x0020_Period" ma:displayName="D1 Financial Period" ma:fieldId="{f674ea92-5a0a-42d2-9504-ca070064d28b}" ma:taxonomyMulti="true" ma:sspId="ff230ced-49e3-4bbb-87bd-09c1ed00c10a" ma:termSetId="49e3d33c-8c55-449a-aa9b-30ac3ddc95f2" ma:anchorId="00000000-0000-0000-0000-000000000000" ma:open="false" ma:isKeyword="false">
      <xsd:complexType>
        <xsd:sequence>
          <xsd:element ref="pc:Terms" minOccurs="0" maxOccurs="1"/>
        </xsd:sequence>
      </xsd:complexType>
    </xsd:element>
    <xsd:element name="ad76565a6b1d45a984888d47dbaa6c28" ma:index="23" nillable="true" ma:taxonomy="true" ma:internalName="ad76565a6b1d45a984888d47dbaa6c28" ma:taxonomyFieldName="D1_x0020_Financial_x0020_Year" ma:displayName="D1 Financial Year" ma:fieldId="{ad76565a-6b1d-45a9-8488-8d47dbaa6c28}" ma:taxonomyMulti="true" ma:sspId="ff230ced-49e3-4bbb-87bd-09c1ed00c10a" ma:termSetId="2af5b25b-107d-4d61-b7eb-08e7c259bc18" ma:anchorId="00000000-0000-0000-0000-000000000000" ma:open="false" ma:isKeyword="false">
      <xsd:complexType>
        <xsd:sequence>
          <xsd:element ref="pc:Terms" minOccurs="0" maxOccurs="1"/>
        </xsd:sequence>
      </xsd:complexType>
    </xsd:element>
    <xsd:element name="g82a2124723d41cb9559ca3374a7e8b3" ma:index="25" nillable="true" ma:taxonomy="true" ma:internalName="g82a2124723d41cb9559ca3374a7e8b3" ma:taxonomyFieldName="D1_x0020_Programme_x0020_Project" ma:displayName="D1 Programme Project" ma:fieldId="{082a2124-723d-41cb-9559-ca3374a7e8b3}" ma:taxonomyMulti="true" ma:sspId="ff230ced-49e3-4bbb-87bd-09c1ed00c10a" ma:termSetId="f9084cb8-3837-45ee-b19c-35f80270572b" ma:anchorId="00000000-0000-0000-0000-000000000000" ma:open="false" ma:isKeyword="false">
      <xsd:complexType>
        <xsd:sequence>
          <xsd:element ref="pc:Terms" minOccurs="0" maxOccurs="1"/>
        </xsd:sequence>
      </xsd:complexType>
    </xsd:element>
    <xsd:element name="m5a791462790483f9301432296eeffe6" ma:index="27" nillable="true" ma:taxonomy="true" ma:internalName="m5a791462790483f9301432296eeffe6" ma:taxonomyFieldName="D1_x0020_Document_x0020_Category" ma:displayName="D1 Document Category" ma:fieldId="{65a79146-2790-483f-9301-432296eeffe6}" ma:taxonomyMulti="true" ma:sspId="ff230ced-49e3-4bbb-87bd-09c1ed00c10a" ma:termSetId="6a8ad7e6-b84e-4481-a0fc-904832309922" ma:anchorId="00000000-0000-0000-0000-000000000000" ma:open="false" ma:isKeyword="false">
      <xsd:complexType>
        <xsd:sequence>
          <xsd:element ref="pc:Terms" minOccurs="0" maxOccurs="1"/>
        </xsd:sequence>
      </xsd:complexType>
    </xsd:element>
    <xsd:element name="n2cc04bbb97b4110b9787e97ab905666" ma:index="29" nillable="true" ma:taxonomy="true" ma:internalName="n2cc04bbb97b4110b9787e97ab905666" ma:taxonomyFieldName="D1_x0020_Subject" ma:displayName="D1 Subject" ma:fieldId="{72cc04bb-b97b-4110-b978-7e97ab905666}" ma:taxonomyMulti="true" ma:sspId="ff230ced-49e3-4bbb-87bd-09c1ed00c10a" ma:termSetId="12883479-ed34-4320-85a0-1e4c407e2988" ma:anchorId="00000000-0000-0000-0000-000000000000" ma:open="false" ma:isKeyword="false">
      <xsd:complexType>
        <xsd:sequence>
          <xsd:element ref="pc:Terms" minOccurs="0" maxOccurs="1"/>
        </xsd:sequence>
      </xsd:complexType>
    </xsd:element>
    <xsd:element name="d302ddf8e6ea4f108391d4f1c2f56cf7" ma:index="31" nillable="true" ma:taxonomy="true" ma:internalName="d302ddf8e6ea4f108391d4f1c2f56cf7" ma:taxonomyFieldName="D1_x0020_Supplier" ma:displayName="D1 Supplier" ma:fieldId="{d302ddf8-e6ea-4f10-8391-d4f1c2f56cf7}" ma:taxonomyMulti="true" ma:sspId="ff230ced-49e3-4bbb-87bd-09c1ed00c10a" ma:termSetId="7b72085d-2014-4708-9405-772a5cdcaa8b" ma:anchorId="00000000-0000-0000-0000-000000000000" ma:open="false" ma:isKeyword="false">
      <xsd:complexType>
        <xsd:sequence>
          <xsd:element ref="pc:Terms" minOccurs="0" maxOccurs="1"/>
        </xsd:sequence>
      </xsd:complexType>
    </xsd:element>
    <xsd:element name="b8109c6aadf7488c9c95de788f7659b8" ma:index="33" nillable="true" ma:taxonomy="true" ma:internalName="b8109c6aadf7488c9c95de788f7659b8" ma:taxonomyFieldName="D1_x0020_Asset_x0020_Type" ma:displayName="D1 Asset Type" ma:fieldId="{b8109c6a-adf7-488c-9c95-de788f7659b8}" ma:taxonomyMulti="true" ma:sspId="ff230ced-49e3-4bbb-87bd-09c1ed00c10a" ma:termSetId="a5bee0cb-d5bf-4907-b815-f87ed9bc4f31" ma:anchorId="00000000-0000-0000-0000-000000000000" ma:open="false" ma:isKeyword="false">
      <xsd:complexType>
        <xsd:sequence>
          <xsd:element ref="pc:Terms" minOccurs="0" maxOccurs="1"/>
        </xsd:sequence>
      </xsd:complexType>
    </xsd:element>
    <xsd:element name="k8d0e6e895214ba09efc15d74736b462" ma:index="35" nillable="true" ma:taxonomy="true" ma:internalName="k8d0e6e895214ba09efc15d74736b462" ma:taxonomyFieldName="D1_x0020_Asset_x0020_Public_x0020_Transport_x0020_Network" ma:displayName="D1 Asset Public Transport Network" ma:fieldId="{48d0e6e8-9521-4ba0-9efc-15d74736b462}" ma:taxonomyMulti="true" ma:sspId="ff230ced-49e3-4bbb-87bd-09c1ed00c10a" ma:termSetId="2318be08-87d5-46b9-93f0-ddc8be9255ea" ma:anchorId="00000000-0000-0000-0000-000000000000" ma:open="false" ma:isKeyword="false">
      <xsd:complexType>
        <xsd:sequence>
          <xsd:element ref="pc:Terms" minOccurs="0" maxOccurs="1"/>
        </xsd:sequence>
      </xsd:complexType>
    </xsd:element>
    <xsd:element name="g1caef826b9b445b85dccf2c24acae96" ma:index="37" nillable="true" ma:taxonomy="true" ma:internalName="g1caef826b9b445b85dccf2c24acae96" ma:taxonomyFieldName="D1_x0020_Asset_x0020_Property_x0020_and_x0020_Facilities" ma:displayName="D1 Asset Property and Facilities" ma:fieldId="{01caef82-6b9b-445b-85dc-cf2c24acae96}" ma:taxonomyMulti="true" ma:sspId="ff230ced-49e3-4bbb-87bd-09c1ed00c10a" ma:termSetId="1122c7b1-d46a-4b5f-ade1-ccb43276c171" ma:anchorId="00000000-0000-0000-0000-000000000000" ma:open="false" ma:isKeyword="false">
      <xsd:complexType>
        <xsd:sequence>
          <xsd:element ref="pc:Terms" minOccurs="0" maxOccurs="1"/>
        </xsd:sequence>
      </xsd:complexType>
    </xsd:element>
    <xsd:element name="be7789c8cadf4ef9bb7b6ae26643f375" ma:index="39" nillable="true" ma:taxonomy="true" ma:internalName="be7789c8cadf4ef9bb7b6ae26643f375" ma:taxonomyFieldName="D1_x0020_Asset_x0020_Road_x0020_Network" ma:displayName="D1 Asset Road Network" ma:fieldId="{be7789c8-cadf-4ef9-bb7b-6ae26643f375}" ma:taxonomyMulti="true" ma:sspId="ff230ced-49e3-4bbb-87bd-09c1ed00c10a" ma:termSetId="7e336676-f8dc-4085-90f8-cab2609eea1b" ma:anchorId="00000000-0000-0000-0000-000000000000" ma:open="false" ma:isKeyword="false">
      <xsd:complexType>
        <xsd:sequence>
          <xsd:element ref="pc:Terms" minOccurs="0" maxOccurs="1"/>
        </xsd:sequence>
      </xsd:complexType>
    </xsd:element>
    <xsd:element name="D1_x0020_Disposal_x0020_Class_x0020_ID" ma:index="40" nillable="true" ma:displayName="D1 Disposal Class ID" ma:internalName="D1_x0020_Disposal_x0020_Class_x0020_ID">
      <xsd:complexType>
        <xsd:complexContent>
          <xsd:extension base="dms:MultiChoiceFillIn">
            <xsd:sequence>
              <xsd:element name="Value" maxOccurs="unbounded" minOccurs="0" nillable="true">
                <xsd:simpleType>
                  <xsd:union memberTypes="dms:Text">
                    <xsd:simpleType>
                      <xsd:restriction base="dms:Choice">
                        <xsd:enumeration value="..."/>
                      </xsd:restriction>
                    </xsd:simpleType>
                  </xsd:union>
                </xsd:simpleType>
              </xsd:element>
            </xsd:sequence>
          </xsd:extension>
        </xsd:complexContent>
      </xsd:complexType>
    </xsd:element>
    <xsd:element name="D1_x0020_Disposal_x0020_Trigger_x0020_Date" ma:index="41" nillable="true" ma:displayName="D1 Disposal Trigger Date" ma:internalName="D1_x0020_Disposal_x0020_Trigger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656246e-9127-47dc-83ec-dd09249a5dc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2b32337-3db3-4a82-abf3-d487c12d53be}" ma:internalName="TaxCatchAll" ma:showField="CatchAllData" ma:web="8c82a1b2-918d-4e18-ac71-bc0759543f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82a1b2-918d-4e18-ac71-bc0759543f0e" elementFormDefault="qualified">
    <xsd:import namespace="http://schemas.microsoft.com/office/2006/documentManagement/types"/>
    <xsd:import namespace="http://schemas.microsoft.com/office/infopath/2007/PartnerControls"/>
    <xsd:element name="SharedWithUsers" ma:index="4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56246e-9127-47dc-83ec-dd09249a5dc8">
      <Value>15</Value>
      <Value>30</Value>
      <Value>29</Value>
      <Value>28</Value>
      <Value>47</Value>
      <Value>4</Value>
      <Value>45</Value>
    </TaxCatchAll>
    <D1_x0020_Disposal_x0020_Class_x0020_ID xmlns="f4b92adf-7c78-4104-bf1e-27a87c0156b3" xsi:nil="true"/>
    <ad76565a6b1d45a984888d47dbaa6c28 xmlns="f4b92adf-7c78-4104-bf1e-27a87c0156b3">
      <Terms xmlns="http://schemas.microsoft.com/office/infopath/2007/PartnerControls"/>
    </ad76565a6b1d45a984888d47dbaa6c28>
    <m5a791462790483f9301432296eeffe6 xmlns="f4b92adf-7c78-4104-bf1e-27a87c0156b3">
      <Terms xmlns="http://schemas.microsoft.com/office/infopath/2007/PartnerControls"/>
    </m5a791462790483f9301432296eeffe6>
    <n2cc04bbb97b4110b9787e97ab905666 xmlns="f4b92adf-7c78-4104-bf1e-27a87c0156b3">
      <Terms xmlns="http://schemas.microsoft.com/office/infopath/2007/PartnerControls">
        <TermInfo xmlns="http://schemas.microsoft.com/office/infopath/2007/PartnerControls">
          <TermName xmlns="http://schemas.microsoft.com/office/infopath/2007/PartnerControls">Emissions</TermName>
          <TermId xmlns="http://schemas.microsoft.com/office/infopath/2007/PartnerControls">747e45d9-069d-4885-ad93-7ec1dbc7b840</TermId>
        </TermInfo>
        <TermInfo xmlns="http://schemas.microsoft.com/office/infopath/2007/PartnerControls">
          <TermName xmlns="http://schemas.microsoft.com/office/infopath/2007/PartnerControls">Carbon</TermName>
          <TermId xmlns="http://schemas.microsoft.com/office/infopath/2007/PartnerControls">f6366925-b12d-421c-aaf0-43f08bdd6f83</TermId>
        </TermInfo>
        <TermInfo xmlns="http://schemas.microsoft.com/office/infopath/2007/PartnerControls">
          <TermName xmlns="http://schemas.microsoft.com/office/infopath/2007/PartnerControls">Air Quality</TermName>
          <TermId xmlns="http://schemas.microsoft.com/office/infopath/2007/PartnerControls">8f1f20df-36fc-4326-aceb-6bc386191f70</TermId>
        </TermInfo>
        <TermInfo xmlns="http://schemas.microsoft.com/office/infopath/2007/PartnerControls">
          <TermName xmlns="http://schemas.microsoft.com/office/infopath/2007/PartnerControls">Speed</TermName>
          <TermId xmlns="http://schemas.microsoft.com/office/infopath/2007/PartnerControls">1481d867-5333-4f10-86f4-59058c1f1c7f</TermId>
        </TermInfo>
      </Terms>
    </n2cc04bbb97b4110b9787e97ab905666>
    <b8109c6aadf7488c9c95de788f7659b8 xmlns="f4b92adf-7c78-4104-bf1e-27a87c0156b3">
      <Terms xmlns="http://schemas.microsoft.com/office/infopath/2007/PartnerControls">
        <TermInfo xmlns="http://schemas.microsoft.com/office/infopath/2007/PartnerControls">
          <TermName xmlns="http://schemas.microsoft.com/office/infopath/2007/PartnerControls">Kerb and Channel</TermName>
          <TermId xmlns="http://schemas.microsoft.com/office/infopath/2007/PartnerControls">1616e48e-1e57-423a-b3a2-6d38f3bed856</TermId>
        </TermInfo>
      </Terms>
    </b8109c6aadf7488c9c95de788f7659b8>
    <D1_x0020_Aggregation_x0020_ID xmlns="f4b92adf-7c78-4104-bf1e-27a87c0156b3" xsi:nil="true"/>
    <g1caef826b9b445b85dccf2c24acae96 xmlns="f4b92adf-7c78-4104-bf1e-27a87c0156b3">
      <Terms xmlns="http://schemas.microsoft.com/office/infopath/2007/PartnerControls"/>
    </g1caef826b9b445b85dccf2c24acae96>
    <be7789c8cadf4ef9bb7b6ae26643f375 xmlns="f4b92adf-7c78-4104-bf1e-27a87c0156b3">
      <Terms xmlns="http://schemas.microsoft.com/office/infopath/2007/PartnerControls"/>
    </be7789c8cadf4ef9bb7b6ae26643f375>
    <f674ea925a0a42d29504ca070064d28b xmlns="f4b92adf-7c78-4104-bf1e-27a87c0156b3">
      <Terms xmlns="http://schemas.microsoft.com/office/infopath/2007/PartnerControls"/>
    </f674ea925a0a42d29504ca070064d28b>
    <D1_x0020_Disposal_x0020_Trigger_x0020_Date xmlns="f4b92adf-7c78-4104-bf1e-27a87c0156b3" xsi:nil="true"/>
    <d302ddf8e6ea4f108391d4f1c2f56cf7 xmlns="f4b92adf-7c78-4104-bf1e-27a87c0156b3">
      <Terms xmlns="http://schemas.microsoft.com/office/infopath/2007/PartnerControls">
        <TermInfo xmlns="http://schemas.microsoft.com/office/infopath/2007/PartnerControls">
          <TermName xmlns="http://schemas.microsoft.com/office/infopath/2007/PartnerControls">Ministry Of Transport</TermName>
          <TermId xmlns="http://schemas.microsoft.com/office/infopath/2007/PartnerControls">250bf4d0-1129-4bbd-a71d-aee212ddc385</TermId>
        </TermInfo>
      </Terms>
    </d302ddf8e6ea4f108391d4f1c2f56cf7>
    <la339ecdba6246879d3eaf20f4e4d416 xmlns="f4b92adf-7c78-4104-bf1e-27a87c0156b3">
      <Terms xmlns="http://schemas.microsoft.com/office/infopath/2007/PartnerControls"/>
    </la339ecdba6246879d3eaf20f4e4d416>
    <g82a2124723d41cb9559ca3374a7e8b3 xmlns="f4b92adf-7c78-4104-bf1e-27a87c0156b3">
      <Terms xmlns="http://schemas.microsoft.com/office/infopath/2007/PartnerControls">
        <TermInfo xmlns="http://schemas.microsoft.com/office/infopath/2007/PartnerControls">
          <TermName xmlns="http://schemas.microsoft.com/office/infopath/2007/PartnerControls">Regional Land Transport Plan</TermName>
          <TermId xmlns="http://schemas.microsoft.com/office/infopath/2007/PartnerControls">eba51b96-b264-4435-ba51-cc4f0fbd73d9</TermId>
        </TermInfo>
      </Terms>
    </g82a2124723d41cb9559ca3374a7e8b3>
    <k8d0e6e895214ba09efc15d74736b462 xmlns="f4b92adf-7c78-4104-bf1e-27a87c0156b3">
      <Terms xmlns="http://schemas.microsoft.com/office/infopath/2007/PartnerControls"/>
    </k8d0e6e895214ba09efc15d74736b462>
  </documentManagement>
</p:properties>
</file>

<file path=customXml/itemProps1.xml><?xml version="1.0" encoding="utf-8"?>
<ds:datastoreItem xmlns:ds="http://schemas.openxmlformats.org/officeDocument/2006/customXml" ds:itemID="{B2C2DE32-29EA-4151-9875-12223D68C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b92adf-7c78-4104-bf1e-27a87c0156b3"/>
    <ds:schemaRef ds:uri="6656246e-9127-47dc-83ec-dd09249a5dc8"/>
    <ds:schemaRef ds:uri="8c82a1b2-918d-4e18-ac71-bc0759543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4BCEEC-E5DA-45B1-90AD-13A2865F6C43}">
  <ds:schemaRefs>
    <ds:schemaRef ds:uri="http://schemas.microsoft.com/sharepoint/v3/contenttype/forms"/>
  </ds:schemaRefs>
</ds:datastoreItem>
</file>

<file path=customXml/itemProps3.xml><?xml version="1.0" encoding="utf-8"?>
<ds:datastoreItem xmlns:ds="http://schemas.openxmlformats.org/officeDocument/2006/customXml" ds:itemID="{4EE93C15-8739-468B-9F4B-4369FC90C7FE}">
  <ds:schemaRefs>
    <ds:schemaRef ds:uri="8c82a1b2-918d-4e18-ac71-bc0759543f0e"/>
    <ds:schemaRef ds:uri="http://purl.org/dc/elements/1.1/"/>
    <ds:schemaRef ds:uri="http://schemas.microsoft.com/office/infopath/2007/PartnerControls"/>
    <ds:schemaRef ds:uri="6656246e-9127-47dc-83ec-dd09249a5dc8"/>
    <ds:schemaRef ds:uri="http://www.w3.org/XML/1998/namespace"/>
    <ds:schemaRef ds:uri="http://purl.org/dc/terms/"/>
    <ds:schemaRef ds:uri="http://schemas.openxmlformats.org/package/2006/metadata/core-properties"/>
    <ds:schemaRef ds:uri="http://schemas.microsoft.com/office/2006/documentManagement/types"/>
    <ds:schemaRef ds:uri="f4b92adf-7c78-4104-bf1e-27a87c0156b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AST_preferred</vt:lpstr>
      <vt:lpstr>AST_SL1</vt:lpstr>
      <vt:lpstr>AST_SL2</vt:lpstr>
      <vt:lpstr>AST_SL3</vt:lpstr>
      <vt:lpstr>AST_SL4</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Kilonback</dc:creator>
  <cp:keywords/>
  <dc:description/>
  <cp:lastModifiedBy>Jon Kearins (AT)</cp:lastModifiedBy>
  <cp:revision/>
  <dcterms:created xsi:type="dcterms:W3CDTF">2020-05-25T00:37:33Z</dcterms:created>
  <dcterms:modified xsi:type="dcterms:W3CDTF">2022-05-04T00:29:52Z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0x010100732A2E6D9CDEB04F8C5ECC01F0DD3F98</vt:lpwstr>
  </property>
  <property fmtid="{D5CDD505-2E9C-101B-9397-08002B2CF9AE}" pid="3" name="D1 Document Category">
    <vt:lpwstr/>
  </property>
  <property fmtid="{D5CDD505-2E9C-101B-9397-08002B2CF9AE}" pid="4" name="D1 Asset Type">
    <vt:lpwstr>4;#Kerb and Channel|1616e48e-1e57-423a-b3a2-6d38f3bed856</vt:lpwstr>
  </property>
  <property fmtid="{D5CDD505-2E9C-101B-9397-08002B2CF9AE}" pid="5" name="D1 Instrument">
    <vt:lpwstr/>
  </property>
  <property fmtid="{D5CDD505-2E9C-101B-9397-08002B2CF9AE}" pid="6" name="D1 Programme Project">
    <vt:lpwstr>15;#Regional Land Transport Plan|eba51b96-b264-4435-ba51-cc4f0fbd73d9</vt:lpwstr>
  </property>
  <property fmtid="{D5CDD505-2E9C-101B-9397-08002B2CF9AE}" pid="7" name="D1 Asset Public Transport Network">
    <vt:lpwstr/>
  </property>
  <property fmtid="{D5CDD505-2E9C-101B-9397-08002B2CF9AE}" pid="8" name="D1 Asset Road Network">
    <vt:lpwstr/>
  </property>
  <property fmtid="{D5CDD505-2E9C-101B-9397-08002B2CF9AE}" pid="9" name="D1 Supplier">
    <vt:lpwstr>47;#Ministry Of Transport|250bf4d0-1129-4bbd-a71d-aee212ddc385</vt:lpwstr>
  </property>
  <property fmtid="{D5CDD505-2E9C-101B-9397-08002B2CF9AE}" pid="10" name="D1 Asset Property and Facilities">
    <vt:lpwstr/>
  </property>
  <property fmtid="{D5CDD505-2E9C-101B-9397-08002B2CF9AE}" pid="11" name="D1 Financial Year">
    <vt:lpwstr/>
  </property>
  <property fmtid="{D5CDD505-2E9C-101B-9397-08002B2CF9AE}" pid="12" name="D1 Subject">
    <vt:lpwstr>28;#Emissions|747e45d9-069d-4885-ad93-7ec1dbc7b840;#30;#Carbon|f6366925-b12d-421c-aaf0-43f08bdd6f83;#29;#Air Quality|8f1f20df-36fc-4326-aceb-6bc386191f70;#45;#Speed|1481d867-5333-4f10-86f4-59058c1f1c7f</vt:lpwstr>
  </property>
  <property fmtid="{D5CDD505-2E9C-101B-9397-08002B2CF9AE}" pid="13" name="D1 Financial Period">
    <vt:lpwstr/>
  </property>
</Properties>
</file>